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T:\ФЭУ\44-ФЗ\ЕАТ\2026\07. Июль\Новая папка\"/>
    </mc:Choice>
  </mc:AlternateContent>
  <bookViews>
    <workbookView xWindow="0" yWindow="0" windowWidth="20730" windowHeight="8400" tabRatio="500"/>
  </bookViews>
  <sheets>
    <sheet name="вар1" sheetId="1" r:id="rId1"/>
  </sheets>
  <definedNames>
    <definedName name="_xlnm.Print_Area" localSheetId="0">вар1!$A$5:$M$15</definedName>
  </definedNames>
  <calcPr calcId="191029"/>
  <extLst>
    <ext uri="smNativeData">
      <pm:revision xmlns:pm="smNativeData" day="1643605253" val="972" rev="124" rev64="64" revOS="3" revMin="124" revMax="0"/>
      <pm:docPrefs xmlns:pm="smNativeData" id="1643605253" fixedDigits="0" showNotice="1" showFrameBounds="1" autoChart="1" recalcOnPrint="1" recalcOnCopy="1" finalRounding="1" compatTextArt="1" tab="567" useDefinedPrintRange="0" printArea="currentSheet"/>
      <pm:compatibility xmlns:pm="smNativeData" id="1643605253" overlapCells="1"/>
      <pm:defCurrency xmlns:pm="smNativeData" id="1643605253"/>
    </ext>
  </extLst>
</workbook>
</file>

<file path=xl/calcChain.xml><?xml version="1.0" encoding="utf-8"?>
<calcChain xmlns="http://schemas.openxmlformats.org/spreadsheetml/2006/main">
  <c r="J9" i="1" l="1"/>
  <c r="K9" i="1" l="1"/>
  <c r="L9" i="1" s="1"/>
  <c r="M9" i="1"/>
  <c r="M10" i="1" s="1"/>
</calcChain>
</file>

<file path=xl/sharedStrings.xml><?xml version="1.0" encoding="utf-8"?>
<sst xmlns="http://schemas.openxmlformats.org/spreadsheetml/2006/main" count="24" uniqueCount="24">
  <si>
    <t>№ п/п</t>
  </si>
  <si>
    <t>ед. изм</t>
  </si>
  <si>
    <t xml:space="preserve">кол-во </t>
  </si>
  <si>
    <t>Количество источников ценовой информации</t>
  </si>
  <si>
    <t>Средняя рыночная цена, за единицу измерения, руб.</t>
  </si>
  <si>
    <t>Среднее квадратическое отклонение</t>
  </si>
  <si>
    <t>Коэффициент вариации цены</t>
  </si>
  <si>
    <t xml:space="preserve">    </t>
  </si>
  <si>
    <t>ИТОГО</t>
  </si>
  <si>
    <t>Средняя рыночная стомость, руб.</t>
  </si>
  <si>
    <t>Выбираем исполнителя по наименьшему ценовому предложению</t>
  </si>
  <si>
    <t>Обоснование цены контракта,  заключаемого с единственным исполнителем</t>
  </si>
  <si>
    <t>Утверждаю:</t>
  </si>
  <si>
    <t>усл</t>
  </si>
  <si>
    <t>ОКПД2</t>
  </si>
  <si>
    <t xml:space="preserve">Наименование услуги </t>
  </si>
  <si>
    <t>на оказание услуг по организации и проведению проекта "Университетские смены"</t>
  </si>
  <si>
    <t>Услуги по организации и проведению проекта "Университетские смены"</t>
  </si>
  <si>
    <t>И.о. проректора по социальной работе и молодежной политике
Васильев Н.В./___________</t>
  </si>
  <si>
    <t>" ____ "__________2026 г.</t>
  </si>
  <si>
    <t>Цена 3 Коммерческое предложение 
вх. № 96-С/2026 от 22.07.2026</t>
  </si>
  <si>
    <t>Цена 1 Коммерческое предложение 
вх. № 91-С/2026 от 21.07.2026</t>
  </si>
  <si>
    <t>Цена 2 Коммерческое предложение 
вх. № 92-С/2026 от 21.07.2026</t>
  </si>
  <si>
    <t>Составил ________________________ /Журавлева П.К./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</si>
</sst>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_-* #,##0.00_р_._-;\-* #,##0.00_р_._-;_-* \-??_р_._-;_-@_-"/>
  </numFmts>
  <fonts count="12">
    <font>
      <sz val="10"/>
      <color rgb="FF000000"/>
      <name val="Basic Sans"/>
      <family val="1"/>
    </font>
    <font>
      <sz val="11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FF0000"/>
      <name val="Times New Roman"/>
      <family val="1"/>
    </font>
    <font>
      <b/>
      <sz val="13"/>
      <color rgb="FF000000"/>
      <name val="Times New Roman"/>
      <family val="1"/>
    </font>
    <font>
      <i/>
      <sz val="8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FF0000"/>
      <name val="Times New Roman"/>
      <family val="1"/>
    </font>
    <font>
      <sz val="12"/>
      <color rgb="FF000000"/>
      <name val="Times New Roman"/>
      <family val="1"/>
    </font>
    <font>
      <sz val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4" xfId="0" applyFont="1" applyFill="1" applyBorder="1" applyAlignment="1">
      <alignment horizontal="center" vertical="center" wrapText="1"/>
    </xf>
    <xf numFmtId="10" fontId="6" fillId="0" borderId="4" xfId="0" applyNumberFormat="1" applyFont="1" applyFill="1" applyBorder="1" applyAlignment="1">
      <alignment horizontal="center" vertical="center"/>
    </xf>
    <xf numFmtId="165" fontId="6" fillId="0" borderId="4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2" fontId="11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4" fontId="11" fillId="0" borderId="4" xfId="0" applyNumberFormat="1" applyFont="1" applyFill="1" applyBorder="1" applyAlignment="1">
      <alignment horizontal="center" vertical="center" wrapText="1"/>
    </xf>
    <xf numFmtId="10" fontId="11" fillId="0" borderId="4" xfId="0" applyNumberFormat="1" applyFont="1" applyFill="1" applyBorder="1" applyAlignment="1">
      <alignment horizontal="center" vertical="center"/>
    </xf>
    <xf numFmtId="165" fontId="11" fillId="0" borderId="4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64" fontId="11" fillId="0" borderId="4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4" xfId="0" applyFont="1" applyFill="1" applyBorder="1" applyAlignment="1">
      <alignment horizontal="right" vertical="center" wrapText="1"/>
    </xf>
    <xf numFmtId="0" fontId="10" fillId="0" borderId="0" xfId="0" applyFont="1" applyAlignment="1">
      <alignment horizontal="center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43605253" count="1">
        <pm:charStyle name="Обычный" fontId="0" Id="1"/>
      </pm:charStyle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Basic Sans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7"/>
  <sheetViews>
    <sheetView tabSelected="1" topLeftCell="A5" zoomScaleNormal="100" workbookViewId="0">
      <selection activeCell="A13" sqref="A13:XFD14"/>
    </sheetView>
  </sheetViews>
  <sheetFormatPr defaultRowHeight="15"/>
  <cols>
    <col min="1" max="1" width="4" style="1" customWidth="1"/>
    <col min="2" max="2" width="9.5" style="1" customWidth="1"/>
    <col min="3" max="3" width="50.1640625" style="2" customWidth="1"/>
    <col min="4" max="4" width="4.33203125" style="25" customWidth="1"/>
    <col min="5" max="5" width="5.83203125" style="4" customWidth="1"/>
    <col min="6" max="6" width="12.6640625" style="4" customWidth="1"/>
    <col min="7" max="7" width="12.83203125" style="4" customWidth="1"/>
    <col min="8" max="8" width="13.33203125" style="4" customWidth="1"/>
    <col min="9" max="9" width="11" style="4" customWidth="1"/>
    <col min="10" max="10" width="12.5" style="4" customWidth="1"/>
    <col min="11" max="11" width="11" style="4" customWidth="1"/>
    <col min="12" max="12" width="11.83203125" style="4" customWidth="1"/>
    <col min="13" max="13" width="16" style="4" customWidth="1"/>
    <col min="14" max="14" width="11.5" style="1" customWidth="1"/>
    <col min="15" max="15" width="9" style="1" customWidth="1"/>
    <col min="16" max="16" width="8.6640625" style="1" customWidth="1"/>
    <col min="17" max="17" width="9" style="1" customWidth="1"/>
    <col min="18" max="18" width="5.33203125" style="1" customWidth="1"/>
    <col min="19" max="19" width="5.6640625" style="1" customWidth="1"/>
    <col min="20" max="20" width="4.83203125" style="1" customWidth="1"/>
    <col min="21" max="21" width="5.5" style="1" customWidth="1"/>
    <col min="22" max="22" width="5.1640625" style="1" customWidth="1"/>
    <col min="23" max="24" width="5.5" style="1" customWidth="1"/>
    <col min="25" max="25" width="6" style="5" customWidth="1"/>
    <col min="26" max="26" width="5.5" style="3" customWidth="1"/>
    <col min="27" max="27" width="11.83203125" style="3" customWidth="1"/>
    <col min="28" max="28" width="9.6640625" style="5" customWidth="1"/>
  </cols>
  <sheetData>
    <row r="1" spans="1:28" ht="15.75" hidden="1" customHeight="1">
      <c r="K1" s="29" t="s">
        <v>12</v>
      </c>
      <c r="L1" s="29"/>
      <c r="M1" s="29"/>
    </row>
    <row r="2" spans="1:28" ht="49.5" hidden="1" customHeight="1">
      <c r="K2" s="30" t="s">
        <v>18</v>
      </c>
      <c r="L2" s="30"/>
      <c r="M2" s="30"/>
    </row>
    <row r="3" spans="1:28" ht="15.75" hidden="1" customHeight="1">
      <c r="K3" s="29" t="s">
        <v>19</v>
      </c>
      <c r="L3" s="29"/>
      <c r="M3" s="29"/>
    </row>
    <row r="4" spans="1:28" hidden="1"/>
    <row r="5" spans="1:28" ht="16.5" customHeight="1">
      <c r="A5" s="32" t="s">
        <v>11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4"/>
    </row>
    <row r="6" spans="1:28" ht="16.5">
      <c r="A6" s="35" t="s">
        <v>16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7"/>
    </row>
    <row r="7" spans="1:28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</row>
    <row r="8" spans="1:28" s="6" customFormat="1" ht="78.75">
      <c r="A8" s="15" t="s">
        <v>0</v>
      </c>
      <c r="B8" s="15" t="s">
        <v>14</v>
      </c>
      <c r="C8" s="15" t="s">
        <v>15</v>
      </c>
      <c r="D8" s="15" t="s">
        <v>1</v>
      </c>
      <c r="E8" s="15" t="s">
        <v>2</v>
      </c>
      <c r="F8" s="15" t="s">
        <v>21</v>
      </c>
      <c r="G8" s="15" t="s">
        <v>22</v>
      </c>
      <c r="H8" s="15" t="s">
        <v>20</v>
      </c>
      <c r="I8" s="15" t="s">
        <v>3</v>
      </c>
      <c r="J8" s="15" t="s">
        <v>4</v>
      </c>
      <c r="K8" s="15" t="s">
        <v>5</v>
      </c>
      <c r="L8" s="15" t="s">
        <v>6</v>
      </c>
      <c r="M8" s="16" t="s">
        <v>9</v>
      </c>
    </row>
    <row r="9" spans="1:28" s="6" customFormat="1" ht="25.5">
      <c r="A9" s="12">
        <v>1</v>
      </c>
      <c r="B9" s="20"/>
      <c r="C9" s="17" t="s">
        <v>17</v>
      </c>
      <c r="D9" s="18" t="s">
        <v>13</v>
      </c>
      <c r="E9" s="18">
        <v>1</v>
      </c>
      <c r="F9" s="19">
        <v>70000</v>
      </c>
      <c r="G9" s="19">
        <v>76500</v>
      </c>
      <c r="H9" s="28">
        <v>85000</v>
      </c>
      <c r="I9" s="18">
        <v>3</v>
      </c>
      <c r="J9" s="21">
        <f t="shared" ref="J9" si="0">ROUND(AVERAGE(F9:H9),2)</f>
        <v>77166.67</v>
      </c>
      <c r="K9" s="21">
        <f>SQRT(((F9-J9)^2+(G9-J9)^2+(H9-J9)^2)/(I9-1))</f>
        <v>7522.1893975989469</v>
      </c>
      <c r="L9" s="22">
        <f>K9/J9</f>
        <v>9.7479771999996204E-2</v>
      </c>
      <c r="M9" s="23">
        <f>E9*J9</f>
        <v>77166.67</v>
      </c>
    </row>
    <row r="10" spans="1:28" s="6" customFormat="1" ht="12.75">
      <c r="A10" s="39" t="s">
        <v>8</v>
      </c>
      <c r="B10" s="39"/>
      <c r="C10" s="39"/>
      <c r="D10" s="39"/>
      <c r="E10" s="39"/>
      <c r="F10" s="24">
        <v>70000</v>
      </c>
      <c r="G10" s="24">
        <v>76500</v>
      </c>
      <c r="H10" s="24">
        <v>85000</v>
      </c>
      <c r="I10" s="12"/>
      <c r="J10" s="21"/>
      <c r="K10" s="26"/>
      <c r="L10" s="13"/>
      <c r="M10" s="14">
        <f>SUM(M9:M9)</f>
        <v>77166.67</v>
      </c>
    </row>
    <row r="11" spans="1:28" s="3" customFormat="1" ht="12.75">
      <c r="A11" s="9"/>
      <c r="B11" s="9"/>
      <c r="C11" s="10"/>
      <c r="D11" s="7"/>
      <c r="E11" s="7"/>
      <c r="F11" s="7"/>
      <c r="G11" s="7"/>
      <c r="H11" s="7"/>
      <c r="I11" s="7"/>
      <c r="J11" s="7"/>
      <c r="K11" s="7" t="s">
        <v>7</v>
      </c>
      <c r="L11" s="7"/>
      <c r="M11" s="7"/>
      <c r="O11" s="8"/>
      <c r="P11" s="8"/>
      <c r="Q11" s="8"/>
      <c r="S11" s="8"/>
      <c r="Y11" s="8"/>
      <c r="Z11" s="8"/>
      <c r="AB11" s="8"/>
    </row>
    <row r="12" spans="1:28" s="3" customFormat="1" ht="12.75">
      <c r="A12" s="40" t="s">
        <v>10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8"/>
      <c r="P12" s="8"/>
      <c r="Q12" s="8"/>
      <c r="S12" s="8"/>
      <c r="Y12" s="8"/>
      <c r="Z12" s="8"/>
      <c r="AB12" s="8"/>
    </row>
    <row r="13" spans="1:28" s="3" customFormat="1" ht="12.75" hidden="1">
      <c r="A13" s="11"/>
      <c r="B13" s="11"/>
      <c r="C13" s="10"/>
      <c r="D13" s="7"/>
      <c r="E13" s="7"/>
      <c r="F13" s="7"/>
      <c r="G13" s="7"/>
      <c r="H13" s="7"/>
      <c r="I13" s="7"/>
      <c r="J13" s="7"/>
      <c r="K13" s="7"/>
      <c r="L13" s="7"/>
      <c r="M13" s="7"/>
      <c r="O13" s="8"/>
      <c r="P13" s="8"/>
      <c r="Q13" s="8"/>
      <c r="S13" s="8"/>
      <c r="Y13" s="8"/>
      <c r="Z13" s="8"/>
      <c r="AB13" s="8"/>
    </row>
    <row r="14" spans="1:28" hidden="1">
      <c r="A14" s="31" t="s">
        <v>23</v>
      </c>
      <c r="B14" s="31"/>
      <c r="C14" s="31"/>
      <c r="D14" s="31"/>
      <c r="E14" s="31"/>
      <c r="F14" s="31"/>
      <c r="G14" s="31"/>
      <c r="H14" s="31"/>
      <c r="I14" s="31"/>
      <c r="J14" s="7"/>
      <c r="K14" s="7"/>
      <c r="L14" s="7"/>
      <c r="M14" s="7"/>
    </row>
    <row r="15" spans="1:28">
      <c r="A15" s="9"/>
      <c r="B15" s="9"/>
      <c r="C15" s="10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28">
      <c r="A16" s="31"/>
      <c r="B16" s="31"/>
      <c r="C16" s="31"/>
      <c r="D16" s="31"/>
      <c r="E16" s="31"/>
      <c r="F16" s="31"/>
      <c r="G16" s="31"/>
      <c r="H16" s="31"/>
      <c r="I16" s="31"/>
      <c r="J16" s="7"/>
      <c r="K16" s="7"/>
      <c r="L16" s="7"/>
      <c r="M16" s="7"/>
    </row>
    <row r="17" spans="6:6">
      <c r="F17" s="27"/>
    </row>
  </sheetData>
  <mergeCells count="10">
    <mergeCell ref="K1:M1"/>
    <mergeCell ref="K2:M2"/>
    <mergeCell ref="K3:M3"/>
    <mergeCell ref="A14:I14"/>
    <mergeCell ref="A16:I16"/>
    <mergeCell ref="A5:M5"/>
    <mergeCell ref="A6:M6"/>
    <mergeCell ref="A7:M7"/>
    <mergeCell ref="A10:E10"/>
    <mergeCell ref="A12:N12"/>
  </mergeCells>
  <pageMargins left="0.25" right="0.25" top="0.75" bottom="0.75" header="0.3" footer="0.3"/>
  <pageSetup paperSize="9" scale="91" orientation="landscape" r:id="rId1"/>
  <extLst>
    <ext uri="smNativeData">
      <pm:sheetPrefs xmlns:pm="smNativeData" day="1643605253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вар1</vt:lpstr>
      <vt:lpstr>вар1!Область_печати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Щетинина Екатерина Григорьевна</dc:creator>
  <cp:lastModifiedBy>Незаметтирова Анна Германовна</cp:lastModifiedBy>
  <cp:revision>0</cp:revision>
  <cp:lastPrinted>2026-07-23T09:44:47Z</cp:lastPrinted>
  <dcterms:created xsi:type="dcterms:W3CDTF">2021-03-03T13:17:37Z</dcterms:created>
  <dcterms:modified xsi:type="dcterms:W3CDTF">2026-07-27T10:22:45Z</dcterms:modified>
</cp:coreProperties>
</file>