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6555" activeTab="3"/>
  </bookViews>
  <sheets>
    <sheet name="акриол" sheetId="24" r:id="rId1"/>
    <sheet name="артикаин" sheetId="25" r:id="rId2"/>
    <sheet name="Лист1" sheetId="26" r:id="rId3"/>
    <sheet name="Лист2" sheetId="27" r:id="rId4"/>
  </sheets>
  <calcPr calcId="152511"/>
</workbook>
</file>

<file path=xl/calcChain.xml><?xml version="1.0" encoding="utf-8"?>
<calcChain xmlns="http://schemas.openxmlformats.org/spreadsheetml/2006/main">
  <c r="I7" i="27" l="1"/>
  <c r="I6" i="27" l="1"/>
  <c r="I8" i="27"/>
  <c r="I5" i="27"/>
  <c r="I9" i="27" l="1"/>
  <c r="I5" i="26"/>
  <c r="I6" i="26" l="1"/>
  <c r="I7" i="25"/>
  <c r="H7" i="25" l="1"/>
  <c r="H6" i="25"/>
  <c r="I6" i="25" s="1"/>
  <c r="H5" i="25"/>
  <c r="I5" i="25" s="1"/>
  <c r="I8" i="25" s="1"/>
  <c r="I7" i="24" l="1"/>
  <c r="H7" i="24"/>
  <c r="I6" i="24"/>
  <c r="H6" i="24"/>
  <c r="I5" i="24"/>
  <c r="H5" i="24"/>
  <c r="I8" i="24" l="1"/>
</calcChain>
</file>

<file path=xl/sharedStrings.xml><?xml version="1.0" encoding="utf-8"?>
<sst xmlns="http://schemas.openxmlformats.org/spreadsheetml/2006/main" count="77" uniqueCount="41">
  <si>
    <t>ОБОСНОВАНИЕ НМЦК</t>
  </si>
  <si>
    <t>Ед.изм.</t>
  </si>
  <si>
    <t>Минимальная цена за ед.</t>
  </si>
  <si>
    <t>НМЦК</t>
  </si>
  <si>
    <t>ИТОГО</t>
  </si>
  <si>
    <t>№ п/п</t>
  </si>
  <si>
    <t>Кол-воед.изм.</t>
  </si>
  <si>
    <t>МНН (ТН)</t>
  </si>
  <si>
    <t>уп</t>
  </si>
  <si>
    <t xml:space="preserve">Начальная (максимальная) цена контракта определена в соответствии со статьей 22 Федерального закона от 05.04.2013 №44-ФЗ «О контрактной системе в сфере закупок товаров, работ, услуг для обеспечения государственных и муниципальных нужд» </t>
  </si>
  <si>
    <t>Акриол Про крем для наружного применения 30,0</t>
  </si>
  <si>
    <t>Декспантенол мазь для наружного применения 5% 30,0</t>
  </si>
  <si>
    <t>Триазавирин капс. 250 мг №20</t>
  </si>
  <si>
    <t>КП 1 вх-42 от 21.01.2022</t>
  </si>
  <si>
    <t>КП 2 вх- 41 от 21.01.2022</t>
  </si>
  <si>
    <t>КП 3 вх-40 от 21.01.2022</t>
  </si>
  <si>
    <t>Артикаин р-р д/ин. 40мг/мл картридж 1,7мл №50</t>
  </si>
  <si>
    <t>Артикаин с адреналином р-р д/ин. 40мг/мл+0,005мг/мл картридж 1,7мл №50</t>
  </si>
  <si>
    <t>Эликвис таб. п/о плён. 2,5мг 60 шт.</t>
  </si>
  <si>
    <t>КП 2 вх- 68 от 31.01.2022</t>
  </si>
  <si>
    <t>КП 3 вх-69 от 01.02.2022https://zdravcity.ru/cart/r_krasnoyarsk/</t>
  </si>
  <si>
    <t>КП 1 вх-70 от 01.02.2022</t>
  </si>
  <si>
    <t>Начальная (максимальная) цена контракта определена в соответствии со статьей 22 Федерального закона от 05.04.2013 №44-ФЗ «О контрактной системе в сфере закупок товаров, работ, услуг для обеспечения государственных и муниципальных нужд» Порядком определения начальной (максимальной) цены контракта, цены контракта, заключаемого с единственным поставщиком (подрядчиком, исполнителем), при осуществедении закупок лекарственных препаратов для медицинского применения, утвержденного приказом Минздрава России от 19.12.2019 №1064н.</t>
  </si>
  <si>
    <t xml:space="preserve">Элтромбопаг таблетки покрытые пленочной оболочкой 50 мг №28 </t>
  </si>
  <si>
    <t>КП 1 вх-531 от 05.08.2022</t>
  </si>
  <si>
    <t>КП 3 вх-563 от 15.08.2022 https://zdravcity.ru</t>
  </si>
  <si>
    <t>Цена Гос. Реестра</t>
  </si>
  <si>
    <t>21.20.10.116-000013-1-00087-0000000000000</t>
  </si>
  <si>
    <t>21.20.10.232-000033-1-00013-0000000000000</t>
  </si>
  <si>
    <t>21.20.10.221-000010-1-00071-0000000000000</t>
  </si>
  <si>
    <t>КП 1</t>
  </si>
  <si>
    <t xml:space="preserve">КП 2 </t>
  </si>
  <si>
    <t xml:space="preserve">КП 3 </t>
  </si>
  <si>
    <t>10</t>
  </si>
  <si>
    <t>ТРАНЕКСАМОВАЯ КИСЛОТА Раствор для внутривенного введения 50 мг/мл  5 мл № 10</t>
  </si>
  <si>
    <t>5</t>
  </si>
  <si>
    <t>КАЛИЯ ХЛОРИД Концентрат для приготовления раствора для инфузий 40 мг/мл 10 мл  10</t>
  </si>
  <si>
    <t>50</t>
  </si>
  <si>
    <t>ИНСУЛИН РАСТВОРИМЫЙ (ЧЕЛОВЕЧЕСКИЙ ГЕННО-ИНЖЕНЕРНЫЙ Раствор для инъекций 100 ЕД/мл 10 мл</t>
  </si>
  <si>
    <t>Фрезубин оригнал 1000  мл паке</t>
  </si>
  <si>
    <t>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</si>
</sst>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b/>
      <i/>
      <sz val="12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charset val="204"/>
      <scheme val="minor"/>
    </font>
    <font>
      <b/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1"/>
      <color theme="1"/>
      <name val="Calibri"/>
      <family val="2"/>
      <scheme val="minor"/>
    </font>
    <font>
      <i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b/>
      <i/>
      <sz val="10"/>
      <color theme="1"/>
      <name val="Calibri"/>
      <family val="2"/>
      <scheme val="minor"/>
    </font>
    <font>
      <b/>
      <i/>
      <sz val="1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4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 wrapText="1"/>
    </xf>
    <xf numFmtId="2" fontId="6" fillId="0" borderId="1" xfId="0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/>
    </xf>
    <xf numFmtId="0" fontId="8" fillId="0" borderId="5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4" fillId="0" borderId="4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/>
    </xf>
    <xf numFmtId="2" fontId="5" fillId="0" borderId="1" xfId="0" applyNumberFormat="1" applyFont="1" applyBorder="1" applyAlignment="1">
      <alignment horizontal="center" vertical="top" wrapText="1"/>
    </xf>
    <xf numFmtId="0" fontId="11" fillId="0" borderId="1" xfId="0" applyFont="1" applyFill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49" fontId="10" fillId="0" borderId="4" xfId="0" applyNumberFormat="1" applyFont="1" applyBorder="1" applyAlignment="1">
      <alignment horizontal="center" vertical="center" wrapText="1"/>
    </xf>
    <xf numFmtId="2" fontId="10" fillId="0" borderId="1" xfId="0" applyNumberFormat="1" applyFont="1" applyFill="1" applyBorder="1" applyAlignment="1">
      <alignment horizontal="center" vertical="center" wrapText="1"/>
    </xf>
    <xf numFmtId="2" fontId="10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2" fillId="0" borderId="5" xfId="0" applyFont="1" applyBorder="1" applyAlignment="1">
      <alignment horizontal="center" vertical="top" wrapText="1"/>
    </xf>
    <xf numFmtId="0" fontId="13" fillId="0" borderId="5" xfId="0" applyFont="1" applyBorder="1" applyAlignment="1">
      <alignment horizontal="center" vertical="top"/>
    </xf>
    <xf numFmtId="0" fontId="12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top"/>
    </xf>
    <xf numFmtId="0" fontId="1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8"/>
  <sheetViews>
    <sheetView workbookViewId="0">
      <selection activeCell="B27" sqref="B27"/>
    </sheetView>
  </sheetViews>
  <sheetFormatPr defaultRowHeight="15" x14ac:dyDescent="0.25"/>
  <cols>
    <col min="2" max="2" width="28.42578125" customWidth="1"/>
    <col min="5" max="5" width="12" customWidth="1"/>
    <col min="6" max="6" width="12.42578125" customWidth="1"/>
    <col min="7" max="7" width="12.28515625" customWidth="1"/>
  </cols>
  <sheetData>
    <row r="1" spans="1:9" ht="15.75" x14ac:dyDescent="0.25">
      <c r="A1" s="34" t="s">
        <v>0</v>
      </c>
      <c r="B1" s="34"/>
      <c r="C1" s="34"/>
      <c r="D1" s="34"/>
      <c r="E1" s="34"/>
      <c r="F1" s="34"/>
      <c r="G1" s="34"/>
      <c r="H1" s="34"/>
      <c r="I1" s="34"/>
    </row>
    <row r="2" spans="1:9" ht="76.5" customHeight="1" x14ac:dyDescent="0.25">
      <c r="A2" s="35" t="s">
        <v>9</v>
      </c>
      <c r="B2" s="35"/>
      <c r="C2" s="35"/>
      <c r="D2" s="35"/>
      <c r="E2" s="35"/>
      <c r="F2" s="35"/>
      <c r="G2" s="35"/>
      <c r="H2" s="35"/>
      <c r="I2" s="35"/>
    </row>
    <row r="3" spans="1:9" ht="15.75" x14ac:dyDescent="0.25">
      <c r="A3" s="15"/>
      <c r="B3" s="15"/>
      <c r="C3" s="15"/>
      <c r="D3" s="15"/>
      <c r="E3" s="15"/>
      <c r="F3" s="15"/>
      <c r="G3" s="15"/>
      <c r="H3" s="15"/>
      <c r="I3" s="15"/>
    </row>
    <row r="4" spans="1:9" ht="60" x14ac:dyDescent="0.25">
      <c r="A4" s="9" t="s">
        <v>5</v>
      </c>
      <c r="B4" s="10" t="s">
        <v>7</v>
      </c>
      <c r="C4" s="11" t="s">
        <v>1</v>
      </c>
      <c r="D4" s="6" t="s">
        <v>6</v>
      </c>
      <c r="E4" s="1" t="s">
        <v>13</v>
      </c>
      <c r="F4" s="1" t="s">
        <v>14</v>
      </c>
      <c r="G4" s="1" t="s">
        <v>15</v>
      </c>
      <c r="H4" s="1" t="s">
        <v>2</v>
      </c>
      <c r="I4" s="5" t="s">
        <v>3</v>
      </c>
    </row>
    <row r="5" spans="1:9" ht="30" x14ac:dyDescent="0.25">
      <c r="A5" s="14">
        <v>1</v>
      </c>
      <c r="B5" s="12" t="s">
        <v>10</v>
      </c>
      <c r="C5" s="2" t="s">
        <v>8</v>
      </c>
      <c r="D5" s="8">
        <v>5</v>
      </c>
      <c r="E5" s="13">
        <v>1004.74</v>
      </c>
      <c r="F5" s="13">
        <v>1476</v>
      </c>
      <c r="G5" s="13">
        <v>1027</v>
      </c>
      <c r="H5" s="4">
        <f>MIN(E5:G5)</f>
        <v>1004.74</v>
      </c>
      <c r="I5" s="2">
        <f>D5*E5</f>
        <v>5023.7</v>
      </c>
    </row>
    <row r="6" spans="1:9" ht="45" x14ac:dyDescent="0.25">
      <c r="A6" s="14">
        <v>2</v>
      </c>
      <c r="B6" s="12" t="s">
        <v>11</v>
      </c>
      <c r="C6" s="2" t="s">
        <v>8</v>
      </c>
      <c r="D6" s="8">
        <v>5</v>
      </c>
      <c r="E6" s="13">
        <v>98.34</v>
      </c>
      <c r="F6" s="13">
        <v>195</v>
      </c>
      <c r="G6" s="13">
        <v>185</v>
      </c>
      <c r="H6" s="4">
        <f>MIN(E6:G6)</f>
        <v>98.34</v>
      </c>
      <c r="I6" s="2">
        <f>D6*E6</f>
        <v>491.70000000000005</v>
      </c>
    </row>
    <row r="7" spans="1:9" ht="30" x14ac:dyDescent="0.25">
      <c r="A7" s="2">
        <v>3</v>
      </c>
      <c r="B7" s="13" t="s">
        <v>12</v>
      </c>
      <c r="C7" s="2" t="s">
        <v>8</v>
      </c>
      <c r="D7" s="8">
        <v>3</v>
      </c>
      <c r="E7" s="13">
        <v>1199.77</v>
      </c>
      <c r="F7" s="13">
        <v>1288</v>
      </c>
      <c r="G7" s="13">
        <v>1424</v>
      </c>
      <c r="H7" s="4">
        <f>MIN(E7:G7)</f>
        <v>1199.77</v>
      </c>
      <c r="I7" s="2">
        <f>D7*E7</f>
        <v>3599.31</v>
      </c>
    </row>
    <row r="8" spans="1:9" x14ac:dyDescent="0.25">
      <c r="A8" s="36" t="s">
        <v>4</v>
      </c>
      <c r="B8" s="37"/>
      <c r="C8" s="37"/>
      <c r="D8" s="37"/>
      <c r="E8" s="38"/>
      <c r="F8" s="38"/>
      <c r="G8" s="38"/>
      <c r="H8" s="39"/>
      <c r="I8" s="7">
        <f>SUM(I5:I7)</f>
        <v>9114.7099999999991</v>
      </c>
    </row>
  </sheetData>
  <mergeCells count="3">
    <mergeCell ref="A1:I1"/>
    <mergeCell ref="A2:I2"/>
    <mergeCell ref="A8:H8"/>
  </mergeCells>
  <pageMargins left="0.7" right="0.7" top="0.75" bottom="0.75" header="0.3" footer="0.3"/>
  <pageSetup paperSize="9" scale="7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8"/>
  <sheetViews>
    <sheetView workbookViewId="0">
      <selection sqref="A1:I8"/>
    </sheetView>
  </sheetViews>
  <sheetFormatPr defaultRowHeight="15" x14ac:dyDescent="0.25"/>
  <cols>
    <col min="2" max="2" width="33.140625" customWidth="1"/>
    <col min="6" max="6" width="11.7109375" customWidth="1"/>
    <col min="7" max="7" width="12.42578125" customWidth="1"/>
    <col min="8" max="8" width="11.28515625" customWidth="1"/>
    <col min="9" max="9" width="13.85546875" customWidth="1"/>
  </cols>
  <sheetData>
    <row r="1" spans="1:9" ht="15.75" x14ac:dyDescent="0.25">
      <c r="A1" s="34" t="s">
        <v>0</v>
      </c>
      <c r="B1" s="34"/>
      <c r="C1" s="34"/>
      <c r="D1" s="34"/>
      <c r="E1" s="34"/>
      <c r="F1" s="34"/>
      <c r="G1" s="34"/>
      <c r="H1" s="34"/>
      <c r="I1" s="34"/>
    </row>
    <row r="2" spans="1:9" ht="90" customHeight="1" x14ac:dyDescent="0.25">
      <c r="A2" s="35" t="s">
        <v>9</v>
      </c>
      <c r="B2" s="35"/>
      <c r="C2" s="35"/>
      <c r="D2" s="35"/>
      <c r="E2" s="35"/>
      <c r="F2" s="35"/>
      <c r="G2" s="35"/>
      <c r="H2" s="35"/>
      <c r="I2" s="35"/>
    </row>
    <row r="3" spans="1:9" ht="15.75" x14ac:dyDescent="0.25">
      <c r="A3" s="16"/>
      <c r="B3" s="16"/>
      <c r="C3" s="16"/>
      <c r="D3" s="16"/>
      <c r="E3" s="16"/>
      <c r="F3" s="16"/>
      <c r="G3" s="16"/>
      <c r="H3" s="16"/>
      <c r="I3" s="16"/>
    </row>
    <row r="4" spans="1:9" ht="105" x14ac:dyDescent="0.25">
      <c r="A4" s="9" t="s">
        <v>5</v>
      </c>
      <c r="B4" s="10" t="s">
        <v>7</v>
      </c>
      <c r="C4" s="11" t="s">
        <v>1</v>
      </c>
      <c r="D4" s="6" t="s">
        <v>6</v>
      </c>
      <c r="E4" s="1" t="s">
        <v>21</v>
      </c>
      <c r="F4" s="1" t="s">
        <v>19</v>
      </c>
      <c r="G4" s="1" t="s">
        <v>20</v>
      </c>
      <c r="H4" s="1" t="s">
        <v>2</v>
      </c>
      <c r="I4" s="5" t="s">
        <v>3</v>
      </c>
    </row>
    <row r="5" spans="1:9" ht="48.75" customHeight="1" x14ac:dyDescent="0.25">
      <c r="A5" s="14">
        <v>1</v>
      </c>
      <c r="B5" s="12" t="s">
        <v>16</v>
      </c>
      <c r="C5" s="2" t="s">
        <v>8</v>
      </c>
      <c r="D5" s="8">
        <v>1</v>
      </c>
      <c r="E5" s="13">
        <v>1900</v>
      </c>
      <c r="F5" s="13">
        <v>1829.74</v>
      </c>
      <c r="G5" s="13">
        <v>1935</v>
      </c>
      <c r="H5" s="4">
        <f>MIN(E5:G5)</f>
        <v>1829.74</v>
      </c>
      <c r="I5" s="3">
        <f>MIN(F5:H5)</f>
        <v>1829.74</v>
      </c>
    </row>
    <row r="6" spans="1:9" ht="57.75" customHeight="1" x14ac:dyDescent="0.25">
      <c r="A6" s="14">
        <v>2</v>
      </c>
      <c r="B6" s="12" t="s">
        <v>17</v>
      </c>
      <c r="C6" s="2" t="s">
        <v>8</v>
      </c>
      <c r="D6" s="8">
        <v>1</v>
      </c>
      <c r="E6" s="13">
        <v>1835</v>
      </c>
      <c r="F6" s="13">
        <v>1815</v>
      </c>
      <c r="G6" s="13">
        <v>1891</v>
      </c>
      <c r="H6" s="4">
        <f>MIN(E6:G6)</f>
        <v>1815</v>
      </c>
      <c r="I6" s="3">
        <f>MIN(F6:H6)</f>
        <v>1815</v>
      </c>
    </row>
    <row r="7" spans="1:9" ht="32.25" customHeight="1" x14ac:dyDescent="0.25">
      <c r="A7" s="2">
        <v>3</v>
      </c>
      <c r="B7" s="13" t="s">
        <v>18</v>
      </c>
      <c r="C7" s="2" t="s">
        <v>8</v>
      </c>
      <c r="D7" s="8">
        <v>3</v>
      </c>
      <c r="E7" s="13">
        <v>2500</v>
      </c>
      <c r="F7" s="13">
        <v>2425.2800000000002</v>
      </c>
      <c r="G7" s="13">
        <v>2512</v>
      </c>
      <c r="H7" s="4">
        <f>MIN(E7:G7)</f>
        <v>2425.2800000000002</v>
      </c>
      <c r="I7" s="3">
        <f>F7*D7</f>
        <v>7275.84</v>
      </c>
    </row>
    <row r="8" spans="1:9" x14ac:dyDescent="0.25">
      <c r="A8" s="36" t="s">
        <v>4</v>
      </c>
      <c r="B8" s="37"/>
      <c r="C8" s="37"/>
      <c r="D8" s="37"/>
      <c r="E8" s="38"/>
      <c r="F8" s="38"/>
      <c r="G8" s="38"/>
      <c r="H8" s="39"/>
      <c r="I8" s="7">
        <f>SUM(I5:I7)</f>
        <v>10920.58</v>
      </c>
    </row>
  </sheetData>
  <mergeCells count="3">
    <mergeCell ref="A1:I1"/>
    <mergeCell ref="A2:I2"/>
    <mergeCell ref="A8:H8"/>
  </mergeCells>
  <pageMargins left="0.7" right="0.7" top="0.75" bottom="0.75" header="0.3" footer="0.3"/>
  <pageSetup paperSize="9" scale="7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"/>
  <sheetViews>
    <sheetView workbookViewId="0">
      <selection sqref="A1:I6"/>
    </sheetView>
  </sheetViews>
  <sheetFormatPr defaultRowHeight="15" x14ac:dyDescent="0.25"/>
  <cols>
    <col min="2" max="2" width="27" customWidth="1"/>
    <col min="5" max="5" width="11.42578125" customWidth="1"/>
    <col min="6" max="6" width="11.5703125" customWidth="1"/>
    <col min="7" max="7" width="12" customWidth="1"/>
    <col min="8" max="8" width="10.7109375" customWidth="1"/>
    <col min="9" max="9" width="13.28515625" customWidth="1"/>
  </cols>
  <sheetData>
    <row r="1" spans="1:9" ht="15.75" x14ac:dyDescent="0.25">
      <c r="A1" s="34" t="s">
        <v>0</v>
      </c>
      <c r="B1" s="34"/>
      <c r="C1" s="34"/>
      <c r="D1" s="34"/>
      <c r="E1" s="34"/>
      <c r="F1" s="34"/>
      <c r="G1" s="34"/>
      <c r="H1" s="34"/>
      <c r="I1" s="34"/>
    </row>
    <row r="2" spans="1:9" ht="123.75" customHeight="1" x14ac:dyDescent="0.25">
      <c r="A2" s="35" t="s">
        <v>22</v>
      </c>
      <c r="B2" s="35"/>
      <c r="C2" s="35"/>
      <c r="D2" s="35"/>
      <c r="E2" s="35"/>
      <c r="F2" s="35"/>
      <c r="G2" s="35"/>
      <c r="H2" s="35"/>
      <c r="I2" s="35"/>
    </row>
    <row r="3" spans="1:9" ht="15.75" x14ac:dyDescent="0.25">
      <c r="A3" s="17"/>
      <c r="B3" s="17"/>
      <c r="C3" s="17"/>
      <c r="D3" s="17"/>
      <c r="E3" s="17"/>
      <c r="F3" s="17"/>
      <c r="G3" s="17"/>
      <c r="H3" s="17"/>
      <c r="I3" s="17"/>
    </row>
    <row r="4" spans="1:9" ht="75" x14ac:dyDescent="0.25">
      <c r="A4" s="9" t="s">
        <v>5</v>
      </c>
      <c r="B4" s="10" t="s">
        <v>7</v>
      </c>
      <c r="C4" s="11" t="s">
        <v>1</v>
      </c>
      <c r="D4" s="6" t="s">
        <v>6</v>
      </c>
      <c r="E4" s="1" t="s">
        <v>24</v>
      </c>
      <c r="F4" s="1" t="s">
        <v>26</v>
      </c>
      <c r="G4" s="1" t="s">
        <v>25</v>
      </c>
      <c r="H4" s="1" t="s">
        <v>2</v>
      </c>
      <c r="I4" s="5" t="s">
        <v>3</v>
      </c>
    </row>
    <row r="5" spans="1:9" ht="45" x14ac:dyDescent="0.25">
      <c r="A5" s="2">
        <v>1</v>
      </c>
      <c r="B5" s="3" t="s">
        <v>23</v>
      </c>
      <c r="C5" s="2" t="s">
        <v>8</v>
      </c>
      <c r="D5" s="18">
        <v>1</v>
      </c>
      <c r="E5" s="13">
        <v>116553.60000000001</v>
      </c>
      <c r="F5" s="13">
        <v>116553.85</v>
      </c>
      <c r="G5" s="13">
        <v>117034</v>
      </c>
      <c r="H5" s="4">
        <v>116553.60000000001</v>
      </c>
      <c r="I5" s="3">
        <f>H5*D5</f>
        <v>116553.60000000001</v>
      </c>
    </row>
    <row r="6" spans="1:9" x14ac:dyDescent="0.25">
      <c r="A6" s="36" t="s">
        <v>4</v>
      </c>
      <c r="B6" s="37"/>
      <c r="C6" s="37"/>
      <c r="D6" s="37"/>
      <c r="E6" s="38"/>
      <c r="F6" s="38"/>
      <c r="G6" s="38"/>
      <c r="H6" s="39"/>
      <c r="I6" s="7">
        <f>SUM(I5:I5)</f>
        <v>116553.60000000001</v>
      </c>
    </row>
  </sheetData>
  <mergeCells count="3">
    <mergeCell ref="A1:I1"/>
    <mergeCell ref="A2:I2"/>
    <mergeCell ref="A6:H6"/>
  </mergeCells>
  <pageMargins left="0.7" right="0.7" top="0.75" bottom="0.75" header="0.3" footer="0.3"/>
  <pageSetup paperSize="9" scale="7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9"/>
  <sheetViews>
    <sheetView tabSelected="1" topLeftCell="A5" zoomScale="130" zoomScaleNormal="130" workbookViewId="0">
      <selection activeCell="A9" sqref="A9:H9"/>
    </sheetView>
  </sheetViews>
  <sheetFormatPr defaultRowHeight="15" x14ac:dyDescent="0.25"/>
  <cols>
    <col min="2" max="2" width="34" customWidth="1"/>
    <col min="5" max="6" width="8.140625" customWidth="1"/>
    <col min="7" max="7" width="7.85546875" customWidth="1"/>
    <col min="8" max="8" width="10.140625" customWidth="1"/>
    <col min="9" max="9" width="9.5703125" bestFit="1" customWidth="1"/>
    <col min="10" max="10" width="9.140625" hidden="1" customWidth="1"/>
  </cols>
  <sheetData>
    <row r="1" spans="1:10" ht="15.75" x14ac:dyDescent="0.25">
      <c r="A1" s="34" t="s">
        <v>0</v>
      </c>
      <c r="B1" s="34"/>
      <c r="C1" s="34"/>
      <c r="D1" s="34"/>
      <c r="E1" s="34"/>
      <c r="F1" s="34"/>
      <c r="G1" s="34"/>
      <c r="H1" s="34"/>
      <c r="I1" s="34"/>
    </row>
    <row r="2" spans="1:10" ht="120.75" customHeight="1" x14ac:dyDescent="0.25">
      <c r="A2" s="35" t="s">
        <v>22</v>
      </c>
      <c r="B2" s="35"/>
      <c r="C2" s="35"/>
      <c r="D2" s="35"/>
      <c r="E2" s="35"/>
      <c r="F2" s="35"/>
      <c r="G2" s="35"/>
      <c r="H2" s="35"/>
      <c r="I2" s="35"/>
    </row>
    <row r="3" spans="1:10" ht="15.75" x14ac:dyDescent="0.25">
      <c r="A3" s="19"/>
      <c r="B3" s="19"/>
      <c r="C3" s="19"/>
      <c r="D3" s="19"/>
      <c r="E3" s="19"/>
      <c r="F3" s="19"/>
      <c r="G3" s="19"/>
      <c r="H3" s="19"/>
      <c r="I3" s="19"/>
    </row>
    <row r="4" spans="1:10" ht="39" customHeight="1" x14ac:dyDescent="0.25">
      <c r="A4" s="9" t="s">
        <v>5</v>
      </c>
      <c r="B4" s="29" t="s">
        <v>7</v>
      </c>
      <c r="C4" s="30" t="s">
        <v>1</v>
      </c>
      <c r="D4" s="31" t="s">
        <v>6</v>
      </c>
      <c r="E4" s="21" t="s">
        <v>30</v>
      </c>
      <c r="F4" s="21" t="s">
        <v>31</v>
      </c>
      <c r="G4" s="21" t="s">
        <v>32</v>
      </c>
      <c r="H4" s="32" t="s">
        <v>2</v>
      </c>
      <c r="I4" s="33" t="s">
        <v>3</v>
      </c>
    </row>
    <row r="5" spans="1:10" ht="37.5" customHeight="1" x14ac:dyDescent="0.25">
      <c r="A5" s="22">
        <v>1</v>
      </c>
      <c r="B5" s="23" t="s">
        <v>36</v>
      </c>
      <c r="C5" s="24" t="s">
        <v>8</v>
      </c>
      <c r="D5" s="25" t="s">
        <v>33</v>
      </c>
      <c r="E5" s="26">
        <v>76.55</v>
      </c>
      <c r="F5" s="26">
        <v>80.8</v>
      </c>
      <c r="G5" s="26">
        <v>60.7</v>
      </c>
      <c r="H5" s="26">
        <v>76.55</v>
      </c>
      <c r="I5" s="27">
        <f>H5*D5</f>
        <v>765.5</v>
      </c>
      <c r="J5" s="28" t="s">
        <v>27</v>
      </c>
    </row>
    <row r="6" spans="1:10" ht="47.25" customHeight="1" x14ac:dyDescent="0.25">
      <c r="A6" s="22">
        <v>2</v>
      </c>
      <c r="B6" s="23" t="s">
        <v>34</v>
      </c>
      <c r="C6" s="24" t="s">
        <v>8</v>
      </c>
      <c r="D6" s="25" t="s">
        <v>37</v>
      </c>
      <c r="E6" s="26">
        <v>204.16</v>
      </c>
      <c r="F6" s="26">
        <v>230</v>
      </c>
      <c r="G6" s="26">
        <v>208</v>
      </c>
      <c r="H6" s="26">
        <v>204.16</v>
      </c>
      <c r="I6" s="27">
        <f t="shared" ref="I6:I8" si="0">H6*D6</f>
        <v>10208</v>
      </c>
      <c r="J6" s="28" t="s">
        <v>29</v>
      </c>
    </row>
    <row r="7" spans="1:10" ht="47.25" customHeight="1" x14ac:dyDescent="0.25">
      <c r="A7" s="22">
        <v>3</v>
      </c>
      <c r="B7" s="23" t="s">
        <v>38</v>
      </c>
      <c r="C7" s="24" t="s">
        <v>8</v>
      </c>
      <c r="D7" s="25" t="s">
        <v>35</v>
      </c>
      <c r="E7" s="26">
        <v>347.94</v>
      </c>
      <c r="F7" s="26">
        <v>352</v>
      </c>
      <c r="G7" s="26">
        <v>350</v>
      </c>
      <c r="H7" s="26">
        <v>347.94</v>
      </c>
      <c r="I7" s="27">
        <f t="shared" si="0"/>
        <v>1739.7</v>
      </c>
      <c r="J7" s="28"/>
    </row>
    <row r="8" spans="1:10" ht="52.5" customHeight="1" x14ac:dyDescent="0.25">
      <c r="A8" s="22">
        <v>4</v>
      </c>
      <c r="B8" s="23" t="s">
        <v>39</v>
      </c>
      <c r="C8" s="24" t="s">
        <v>8</v>
      </c>
      <c r="D8" s="25" t="s">
        <v>40</v>
      </c>
      <c r="E8" s="26">
        <v>1191.33</v>
      </c>
      <c r="F8" s="26">
        <v>1198</v>
      </c>
      <c r="G8" s="26">
        <v>1193</v>
      </c>
      <c r="H8" s="26">
        <v>1191.33</v>
      </c>
      <c r="I8" s="27">
        <f t="shared" si="0"/>
        <v>4765.32</v>
      </c>
      <c r="J8" s="28" t="s">
        <v>28</v>
      </c>
    </row>
    <row r="9" spans="1:10" x14ac:dyDescent="0.25">
      <c r="A9" s="36" t="s">
        <v>4</v>
      </c>
      <c r="B9" s="37"/>
      <c r="C9" s="37"/>
      <c r="D9" s="37"/>
      <c r="E9" s="38"/>
      <c r="F9" s="38"/>
      <c r="G9" s="38"/>
      <c r="H9" s="39"/>
      <c r="I9" s="20">
        <f>SUM(I5:I8)</f>
        <v>17478.52</v>
      </c>
    </row>
  </sheetData>
  <mergeCells count="3">
    <mergeCell ref="A1:I1"/>
    <mergeCell ref="A2:I2"/>
    <mergeCell ref="A9:H9"/>
  </mergeCells>
  <pageMargins left="0.7" right="0.7" top="0.75" bottom="0.75" header="0.3" footer="0.3"/>
  <pageSetup paperSize="9" scale="8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акриол</vt:lpstr>
      <vt:lpstr>артикаин</vt:lpstr>
      <vt:lpstr>Лист1</vt:lpstr>
      <vt:lpstr>Лист2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2026-05-24T14:42:43Z</dcterms:modified>
</cp:coreProperties>
</file>