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 tabRatio="500"/>
  </bookViews>
  <sheets>
    <sheet name="ср.ариф." sheetId="1" r:id="rId1"/>
    <sheet name="Лист2" sheetId="2" r:id="rId2"/>
    <sheet name="Лист3" sheetId="3" r:id="rId3"/>
  </sheets>
  <definedNames>
    <definedName name="OLE_LINK1" localSheetId="0">ср.ариф.!#REF!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7" i="1"/>
  <c r="T7"/>
  <c r="P7"/>
  <c r="N7"/>
  <c r="S7" s="1"/>
  <c r="U8" l="1"/>
  <c r="Q7"/>
  <c r="R7" s="1"/>
</calcChain>
</file>

<file path=xl/sharedStrings.xml><?xml version="1.0" encoding="utf-8"?>
<sst xmlns="http://schemas.openxmlformats.org/spreadsheetml/2006/main" count="37" uniqueCount="31">
  <si>
    <t>№ п/п</t>
  </si>
  <si>
    <t>Источник №1</t>
  </si>
  <si>
    <t>Источник №2</t>
  </si>
  <si>
    <t>Источник №3</t>
  </si>
  <si>
    <t>Источник №4</t>
  </si>
  <si>
    <t>Источник №5</t>
  </si>
  <si>
    <t>Средн. арифм.</t>
  </si>
  <si>
    <t>Кол-во знач.</t>
  </si>
  <si>
    <t>Сред.квадр.откл. σ=</t>
  </si>
  <si>
    <t>Коэфф вариации V=</t>
  </si>
  <si>
    <t>Совокупность значений</t>
  </si>
  <si>
    <t>Кол-во</t>
  </si>
  <si>
    <t>Цена за ед.изм.</t>
  </si>
  <si>
    <t>РК</t>
  </si>
  <si>
    <t>%</t>
  </si>
  <si>
    <t>РК с %</t>
  </si>
  <si>
    <t>Ед. изм.</t>
  </si>
  <si>
    <t>*Цена за ед. товара</t>
  </si>
  <si>
    <t>ИТОГО:</t>
  </si>
  <si>
    <t xml:space="preserve">                    (должность)                                         подписано ЭЦП                (расшифровка подписи)</t>
  </si>
  <si>
    <t xml:space="preserve">Цена контракта рассчитана методом сопоставимых рыночных цен (анализа рынка).
</t>
  </si>
  <si>
    <t>* С целью эффективного использования бюджетных средств, в соответствии со ст. 34, 72 Бюджетного кодекса РФ, цена контракта с единственным поставщиком рассчитана исходя из минимального значения цены единицы.</t>
  </si>
  <si>
    <t>*Расчет цены контракта</t>
  </si>
  <si>
    <t>Расчет цены контракта</t>
  </si>
  <si>
    <t>Наименование товара</t>
  </si>
  <si>
    <t xml:space="preserve">                                       ОБОСНОВАНИЕ ЦЕНЫ КОНТРАКТА
</t>
  </si>
  <si>
    <r>
      <t xml:space="preserve">Директор ФИЦ ПХФ и МХ РАН  </t>
    </r>
    <r>
      <rPr>
        <u/>
        <sz val="12"/>
        <rFont val="Times New Roman"/>
        <family val="1"/>
        <charset val="204"/>
      </rPr>
      <t>____________</t>
    </r>
    <r>
      <rPr>
        <sz val="12"/>
        <rFont val="Times New Roman"/>
        <family val="1"/>
        <charset val="204"/>
      </rPr>
      <t>__  Голосов Е.В.</t>
    </r>
  </si>
  <si>
    <t>1.</t>
  </si>
  <si>
    <t>Оказание услуг по техническому обслуживанию внутреннего пожарного водопровода</t>
  </si>
  <si>
    <t>усл. ед.</t>
  </si>
  <si>
    <t>В результате проведенного расчета стартовая цена составит    598 290 руб   00     коп</t>
  </si>
</sst>
</file>

<file path=xl/styles.xml><?xml version="1.0" encoding="utf-8"?>
<styleSheet xmlns="http://schemas.openxmlformats.org/spreadsheetml/2006/main">
  <numFmts count="1">
    <numFmt numFmtId="164" formatCode="#,##0.00_р_."/>
  </numFmts>
  <fonts count="26"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333399"/>
      <name val="Calibri"/>
      <family val="2"/>
      <charset val="204"/>
    </font>
    <font>
      <b/>
      <sz val="13"/>
      <color rgb="FF333399"/>
      <name val="Calibri"/>
      <family val="2"/>
      <charset val="204"/>
    </font>
    <font>
      <b/>
      <sz val="11"/>
      <color rgb="FF333399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333399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1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666699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</fills>
  <borders count="1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33CCCC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4">
    <xf numFmtId="0" fontId="0" fillId="0" borderId="0"/>
    <xf numFmtId="0" fontId="22" fillId="2" borderId="0" applyBorder="0" applyProtection="0"/>
    <xf numFmtId="0" fontId="22" fillId="3" borderId="0" applyBorder="0" applyProtection="0"/>
    <xf numFmtId="0" fontId="22" fillId="4" borderId="0" applyBorder="0" applyProtection="0"/>
    <xf numFmtId="0" fontId="22" fillId="2" borderId="0" applyBorder="0" applyProtection="0"/>
    <xf numFmtId="0" fontId="22" fillId="5" borderId="0" applyBorder="0" applyProtection="0"/>
    <xf numFmtId="0" fontId="22" fillId="3" borderId="0" applyBorder="0" applyProtection="0"/>
    <xf numFmtId="0" fontId="22" fillId="6" borderId="0" applyBorder="0" applyProtection="0"/>
    <xf numFmtId="0" fontId="22" fillId="7" borderId="0" applyBorder="0" applyProtection="0"/>
    <xf numFmtId="0" fontId="22" fillId="8" borderId="0" applyBorder="0" applyProtection="0"/>
    <xf numFmtId="0" fontId="22" fillId="6" borderId="0" applyBorder="0" applyProtection="0"/>
    <xf numFmtId="0" fontId="22" fillId="9" borderId="0" applyBorder="0" applyProtection="0"/>
    <xf numFmtId="0" fontId="22" fillId="3" borderId="0" applyBorder="0" applyProtection="0"/>
    <xf numFmtId="0" fontId="1" fillId="10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6" borderId="0" applyBorder="0" applyProtection="0"/>
    <xf numFmtId="0" fontId="1" fillId="10" borderId="0" applyBorder="0" applyProtection="0"/>
    <xf numFmtId="0" fontId="1" fillId="3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1" fillId="13" borderId="0" applyBorder="0" applyProtection="0"/>
    <xf numFmtId="0" fontId="1" fillId="10" borderId="0" applyBorder="0" applyProtection="0"/>
    <xf numFmtId="0" fontId="1" fillId="14" borderId="0" applyBorder="0" applyProtection="0"/>
    <xf numFmtId="0" fontId="2" fillId="3" borderId="1" applyProtection="0"/>
    <xf numFmtId="0" fontId="3" fillId="2" borderId="2" applyProtection="0"/>
    <xf numFmtId="0" fontId="4" fillId="2" borderId="1" applyProtection="0"/>
    <xf numFmtId="0" fontId="5" fillId="0" borderId="3" applyProtection="0"/>
    <xf numFmtId="0" fontId="6" fillId="0" borderId="4" applyProtection="0"/>
    <xf numFmtId="0" fontId="7" fillId="0" borderId="5" applyProtection="0"/>
    <xf numFmtId="0" fontId="7" fillId="0" borderId="0" applyBorder="0" applyProtection="0"/>
    <xf numFmtId="0" fontId="8" fillId="0" borderId="6" applyProtection="0"/>
    <xf numFmtId="0" fontId="9" fillId="15" borderId="7" applyProtection="0"/>
    <xf numFmtId="0" fontId="10" fillId="0" borderId="0" applyBorder="0" applyProtection="0"/>
    <xf numFmtId="0" fontId="11" fillId="8" borderId="0" applyBorder="0" applyProtection="0"/>
    <xf numFmtId="0" fontId="12" fillId="0" borderId="0"/>
    <xf numFmtId="0" fontId="13" fillId="0" borderId="0"/>
    <xf numFmtId="0" fontId="14" fillId="16" borderId="0" applyBorder="0" applyProtection="0"/>
    <xf numFmtId="0" fontId="15" fillId="0" borderId="0" applyBorder="0" applyProtection="0"/>
    <xf numFmtId="0" fontId="13" fillId="4" borderId="8" applyProtection="0"/>
    <xf numFmtId="0" fontId="16" fillId="0" borderId="9" applyProtection="0"/>
    <xf numFmtId="0" fontId="17" fillId="0" borderId="0" applyBorder="0" applyProtection="0"/>
    <xf numFmtId="0" fontId="18" fillId="17" borderId="0" applyBorder="0" applyProtection="0"/>
  </cellStyleXfs>
  <cellXfs count="34">
    <xf numFmtId="0" fontId="0" fillId="0" borderId="0" xfId="0"/>
    <xf numFmtId="0" fontId="19" fillId="0" borderId="0" xfId="0" applyFont="1" applyFill="1"/>
    <xf numFmtId="0" fontId="0" fillId="0" borderId="0" xfId="0" applyFill="1"/>
    <xf numFmtId="0" fontId="19" fillId="0" borderId="0" xfId="0" applyFont="1" applyFill="1" applyAlignment="1">
      <alignment horizontal="center"/>
    </xf>
    <xf numFmtId="0" fontId="21" fillId="0" borderId="0" xfId="0" applyFont="1" applyFill="1"/>
    <xf numFmtId="164" fontId="21" fillId="0" borderId="11" xfId="0" applyNumberFormat="1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2" fontId="21" fillId="0" borderId="11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right" vertical="center" wrapText="1"/>
    </xf>
    <xf numFmtId="164" fontId="21" fillId="0" borderId="0" xfId="0" applyNumberFormat="1" applyFont="1" applyFill="1" applyBorder="1" applyAlignment="1">
      <alignment horizontal="center" vertical="center" wrapText="1"/>
    </xf>
    <xf numFmtId="2" fontId="21" fillId="0" borderId="0" xfId="0" applyNumberFormat="1" applyFont="1" applyFill="1"/>
    <xf numFmtId="0" fontId="24" fillId="0" borderId="0" xfId="0" applyFont="1" applyFill="1" applyAlignment="1">
      <alignment horizontal="left" vertical="top" wrapText="1"/>
    </xf>
    <xf numFmtId="0" fontId="21" fillId="0" borderId="0" xfId="0" applyFont="1" applyFill="1" applyAlignment="1">
      <alignment horizontal="center"/>
    </xf>
    <xf numFmtId="0" fontId="24" fillId="0" borderId="0" xfId="0" applyFont="1" applyFill="1"/>
    <xf numFmtId="164" fontId="21" fillId="0" borderId="11" xfId="0" applyNumberFormat="1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vertical="center"/>
    </xf>
    <xf numFmtId="164" fontId="21" fillId="0" borderId="11" xfId="0" applyNumberFormat="1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right" vertical="center" wrapText="1"/>
    </xf>
    <xf numFmtId="0" fontId="21" fillId="0" borderId="17" xfId="0" applyFont="1" applyFill="1" applyBorder="1" applyAlignment="1">
      <alignment horizontal="right" vertical="center" wrapText="1"/>
    </xf>
    <xf numFmtId="0" fontId="21" fillId="0" borderId="12" xfId="0" applyFont="1" applyFill="1" applyBorder="1" applyAlignment="1">
      <alignment horizontal="right" vertical="center" wrapText="1"/>
    </xf>
    <xf numFmtId="0" fontId="23" fillId="0" borderId="0" xfId="0" applyFont="1" applyFill="1" applyBorder="1" applyAlignment="1">
      <alignment horizontal="left" vertical="center" wrapText="1"/>
    </xf>
    <xf numFmtId="14" fontId="24" fillId="0" borderId="0" xfId="0" applyNumberFormat="1" applyFont="1" applyFill="1" applyBorder="1" applyAlignment="1">
      <alignment horizontal="center" vertical="top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</cellXfs>
  <cellStyles count="4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Хороший 2" xfId="43"/>
  </cellStyles>
  <dxfs count="6">
    <dxf>
      <font>
        <color rgb="FF800080"/>
      </font>
      <fill>
        <patternFill>
          <bgColor rgb="FFFF99CC"/>
        </patternFill>
      </fill>
    </dxf>
    <dxf>
      <font>
        <color rgb="FF008000"/>
      </font>
      <fill>
        <patternFill>
          <bgColor rgb="FFCCFFCC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008000"/>
      </font>
      <fill>
        <patternFill>
          <bgColor rgb="FFCCFFCC"/>
        </patternFill>
      </fill>
    </dxf>
    <dxf>
      <font>
        <color rgb="FF800080"/>
      </font>
      <fill>
        <patternFill>
          <bgColor rgb="FFFF99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190500</xdr:colOff>
      <xdr:row>11</xdr:row>
      <xdr:rowOff>270360</xdr:rowOff>
    </xdr:from>
    <xdr:to>
      <xdr:col>15</xdr:col>
      <xdr:colOff>506695</xdr:colOff>
      <xdr:row>11</xdr:row>
      <xdr:rowOff>1003105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90500" y="4289910"/>
          <a:ext cx="10279345" cy="732745"/>
        </a:xfrm>
        <a:prstGeom prst="rect">
          <a:avLst/>
        </a:prstGeom>
        <a:ln w="0"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29"/>
  <sheetViews>
    <sheetView tabSelected="1" workbookViewId="0">
      <pane ySplit="1" topLeftCell="A2" activePane="bottomLeft" state="frozen"/>
      <selection pane="bottomLeft" activeCell="A8" sqref="A8:T8"/>
    </sheetView>
  </sheetViews>
  <sheetFormatPr defaultColWidth="9.140625" defaultRowHeight="15"/>
  <cols>
    <col min="1" max="1" width="4.28515625" style="1" customWidth="1"/>
    <col min="2" max="2" width="55.140625" style="1" customWidth="1"/>
    <col min="3" max="3" width="9.140625" style="1"/>
    <col min="4" max="4" width="8" style="1" customWidth="1"/>
    <col min="5" max="5" width="16" style="1" customWidth="1"/>
    <col min="6" max="6" width="14.7109375" style="1" customWidth="1"/>
    <col min="7" max="7" width="15.85546875" style="1" customWidth="1"/>
    <col min="8" max="8" width="7.28515625" style="3" hidden="1" customWidth="1"/>
    <col min="9" max="9" width="11.5703125" style="3" hidden="1" customWidth="1"/>
    <col min="10" max="13" width="9.140625" style="1" hidden="1"/>
    <col min="14" max="14" width="18.7109375" style="1" customWidth="1"/>
    <col min="15" max="15" width="7.5703125" style="1" customWidth="1"/>
    <col min="16" max="16" width="11.28515625" style="1" customWidth="1"/>
    <col min="17" max="17" width="9.28515625" style="1" customWidth="1"/>
    <col min="18" max="18" width="18.42578125" style="1" customWidth="1"/>
    <col min="19" max="19" width="16.7109375" style="1" customWidth="1"/>
    <col min="20" max="20" width="14.42578125" style="1" customWidth="1"/>
    <col min="21" max="21" width="14.85546875" style="1" customWidth="1"/>
    <col min="22" max="22" width="9.28515625" style="1" customWidth="1"/>
    <col min="23" max="1024" width="9.140625" style="1"/>
    <col min="1025" max="16384" width="9.140625" style="2"/>
  </cols>
  <sheetData>
    <row r="1" spans="1:21" ht="22.5" customHeight="1">
      <c r="A1" s="19" t="s">
        <v>25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21" ht="22.5" customHeight="1">
      <c r="A2" s="19" t="s">
        <v>28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21" ht="21.75" customHeight="1">
      <c r="A4" s="21" t="s">
        <v>20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4"/>
      <c r="U4" s="4"/>
    </row>
    <row r="5" spans="1:21" ht="41.25" customHeight="1">
      <c r="A5" s="31" t="s">
        <v>0</v>
      </c>
      <c r="B5" s="32" t="s">
        <v>24</v>
      </c>
      <c r="C5" s="24" t="s">
        <v>16</v>
      </c>
      <c r="D5" s="24" t="s">
        <v>11</v>
      </c>
      <c r="E5" s="5" t="s">
        <v>1</v>
      </c>
      <c r="F5" s="5" t="s">
        <v>2</v>
      </c>
      <c r="G5" s="5" t="s">
        <v>3</v>
      </c>
      <c r="H5" s="23" t="s">
        <v>4</v>
      </c>
      <c r="I5" s="23"/>
      <c r="J5" s="23"/>
      <c r="K5" s="23" t="s">
        <v>5</v>
      </c>
      <c r="L5" s="23"/>
      <c r="M5" s="23"/>
      <c r="N5" s="23" t="s">
        <v>6</v>
      </c>
      <c r="O5" s="31" t="s">
        <v>7</v>
      </c>
      <c r="P5" s="31" t="s">
        <v>8</v>
      </c>
      <c r="Q5" s="31" t="s">
        <v>9</v>
      </c>
      <c r="R5" s="31" t="s">
        <v>10</v>
      </c>
      <c r="S5" s="23" t="s">
        <v>23</v>
      </c>
      <c r="T5" s="23" t="s">
        <v>17</v>
      </c>
      <c r="U5" s="23" t="s">
        <v>22</v>
      </c>
    </row>
    <row r="6" spans="1:21" ht="39" customHeight="1">
      <c r="A6" s="31"/>
      <c r="B6" s="33"/>
      <c r="C6" s="25"/>
      <c r="D6" s="25"/>
      <c r="E6" s="5" t="s">
        <v>12</v>
      </c>
      <c r="F6" s="5" t="s">
        <v>12</v>
      </c>
      <c r="G6" s="5" t="s">
        <v>12</v>
      </c>
      <c r="H6" s="5" t="s">
        <v>13</v>
      </c>
      <c r="I6" s="5" t="s">
        <v>14</v>
      </c>
      <c r="J6" s="5" t="s">
        <v>15</v>
      </c>
      <c r="K6" s="5" t="s">
        <v>13</v>
      </c>
      <c r="L6" s="5" t="s">
        <v>14</v>
      </c>
      <c r="M6" s="5" t="s">
        <v>15</v>
      </c>
      <c r="N6" s="23"/>
      <c r="O6" s="31"/>
      <c r="P6" s="31"/>
      <c r="Q6" s="31"/>
      <c r="R6" s="31"/>
      <c r="S6" s="23"/>
      <c r="T6" s="23"/>
      <c r="U6" s="23"/>
    </row>
    <row r="7" spans="1:21" ht="39" customHeight="1">
      <c r="A7" s="17" t="s">
        <v>27</v>
      </c>
      <c r="B7" s="18" t="s">
        <v>28</v>
      </c>
      <c r="C7" s="6" t="s">
        <v>29</v>
      </c>
      <c r="D7" s="15">
        <v>1</v>
      </c>
      <c r="E7" s="14">
        <v>598290</v>
      </c>
      <c r="F7" s="14">
        <v>628200</v>
      </c>
      <c r="G7" s="14">
        <v>658120</v>
      </c>
      <c r="H7" s="14"/>
      <c r="I7" s="14"/>
      <c r="J7" s="14"/>
      <c r="K7" s="14"/>
      <c r="L7" s="14"/>
      <c r="M7" s="14"/>
      <c r="N7" s="14">
        <f t="shared" ref="N7" si="0">(E7+F7+G7)/3</f>
        <v>628203.33333333337</v>
      </c>
      <c r="O7" s="16">
        <v>3</v>
      </c>
      <c r="P7" s="7">
        <f t="shared" ref="P7" si="1">STDEV(E7,F7,G7,J7,M7)</f>
        <v>29915.000139284206</v>
      </c>
      <c r="Q7" s="7">
        <f t="shared" ref="Q7" si="2">P7/N7*100</f>
        <v>4.7619932197034194</v>
      </c>
      <c r="R7" s="16" t="str">
        <f t="shared" ref="R7" si="3">IF(Q7&lt;33,"ОДНОРОДНЫЕ","НЕОДНОРОДНЫЕ")</f>
        <v>ОДНОРОДНЫЕ</v>
      </c>
      <c r="S7" s="14">
        <f t="shared" ref="S7" si="4">D7*N7</f>
        <v>628203.33333333337</v>
      </c>
      <c r="T7" s="14">
        <f t="shared" ref="T7" si="5">E7</f>
        <v>598290</v>
      </c>
      <c r="U7" s="7">
        <f t="shared" ref="U7" si="6">E7*D7</f>
        <v>598290</v>
      </c>
    </row>
    <row r="8" spans="1:21" ht="36.75" customHeight="1">
      <c r="A8" s="26" t="s">
        <v>18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8"/>
      <c r="U8" s="5">
        <f>SUM(U7:U7)</f>
        <v>598290</v>
      </c>
    </row>
    <row r="9" spans="1:21" ht="18.7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9"/>
    </row>
    <row r="10" spans="1:21" ht="40.5" customHeight="1">
      <c r="A10" s="20" t="s">
        <v>21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10"/>
      <c r="U10" s="4"/>
    </row>
    <row r="11" spans="1:21" ht="21.75" customHeight="1">
      <c r="A11" s="29" t="s">
        <v>30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4"/>
      <c r="U11" s="4"/>
    </row>
    <row r="12" spans="1:21" ht="119.25" customHeight="1">
      <c r="A12" s="11"/>
      <c r="B12" s="11"/>
      <c r="C12" s="30"/>
      <c r="D12" s="30"/>
      <c r="E12" s="30"/>
      <c r="F12" s="30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4"/>
      <c r="U12" s="4"/>
    </row>
    <row r="13" spans="1:21" ht="27" customHeight="1">
      <c r="A13" s="22" t="s">
        <v>26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4"/>
      <c r="U13" s="4"/>
    </row>
    <row r="14" spans="1:21" ht="15.75" customHeight="1">
      <c r="A14" s="22" t="s">
        <v>19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4"/>
      <c r="U14" s="4"/>
    </row>
    <row r="15" spans="1:21" ht="37.5" customHeight="1">
      <c r="A15" s="4"/>
      <c r="B15" s="4"/>
      <c r="C15" s="4"/>
      <c r="D15" s="4"/>
      <c r="E15" s="4"/>
      <c r="F15" s="4"/>
      <c r="G15" s="4"/>
      <c r="H15" s="12"/>
      <c r="I15" s="12"/>
      <c r="J15" s="4"/>
      <c r="K15" s="4"/>
      <c r="L15" s="4"/>
      <c r="M15" s="4"/>
      <c r="N15" s="4"/>
      <c r="O15" s="4"/>
      <c r="P15" s="4"/>
      <c r="Q15" s="4"/>
      <c r="R15" s="13"/>
      <c r="S15" s="4"/>
      <c r="T15" s="4"/>
      <c r="U15" s="4"/>
    </row>
    <row r="16" spans="1:21" ht="35.25" customHeight="1">
      <c r="A16" s="4"/>
      <c r="B16" s="4"/>
      <c r="C16" s="4"/>
      <c r="D16" s="4"/>
      <c r="E16" s="4"/>
      <c r="F16" s="4"/>
      <c r="G16" s="4"/>
      <c r="H16" s="12"/>
      <c r="I16" s="12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19" ht="27" customHeight="1"/>
    <row r="18" spans="1:19" ht="12.75" customHeight="1"/>
    <row r="19" spans="1:19" ht="35.25" customHeight="1"/>
    <row r="20" spans="1:19" ht="35.25" customHeight="1"/>
    <row r="21" spans="1:19" ht="35.25" customHeight="1"/>
    <row r="22" spans="1:19" ht="18" customHeight="1"/>
    <row r="23" spans="1:19" ht="35.25" customHeight="1"/>
    <row r="25" spans="1:19" ht="37.5" customHeight="1"/>
    <row r="26" spans="1:19" s="3" customFormat="1" ht="67.5" customHeight="1">
      <c r="A26" s="1"/>
      <c r="B26" s="1"/>
      <c r="C26" s="1"/>
      <c r="D26" s="1"/>
      <c r="E26" s="1"/>
      <c r="F26" s="1"/>
      <c r="G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33.75" customHeight="1"/>
    <row r="28" spans="1:19" ht="26.25" customHeight="1"/>
    <row r="29" spans="1:19" ht="27.75" customHeight="1"/>
  </sheetData>
  <mergeCells count="24">
    <mergeCell ref="A14:S14"/>
    <mergeCell ref="S5:S6"/>
    <mergeCell ref="A11:S11"/>
    <mergeCell ref="C12:F12"/>
    <mergeCell ref="N5:N6"/>
    <mergeCell ref="O5:O6"/>
    <mergeCell ref="P5:P6"/>
    <mergeCell ref="Q5:Q6"/>
    <mergeCell ref="R5:R6"/>
    <mergeCell ref="A5:A6"/>
    <mergeCell ref="B5:B6"/>
    <mergeCell ref="H5:J5"/>
    <mergeCell ref="A1:S1"/>
    <mergeCell ref="A3:S3"/>
    <mergeCell ref="A4:S4"/>
    <mergeCell ref="A2:U2"/>
    <mergeCell ref="A13:S13"/>
    <mergeCell ref="A10:S10"/>
    <mergeCell ref="T5:T6"/>
    <mergeCell ref="U5:U6"/>
    <mergeCell ref="C5:C6"/>
    <mergeCell ref="D5:D6"/>
    <mergeCell ref="A8:T8"/>
    <mergeCell ref="K5:M5"/>
  </mergeCells>
  <conditionalFormatting sqref="R7">
    <cfRule type="expression" dxfId="5" priority="14">
      <formula>NOT(ISERROR(SEARCH("НЕ",R7)))</formula>
    </cfRule>
    <cfRule type="expression" dxfId="4" priority="15">
      <formula>NOT(ISERROR(SEARCH("ОДНОРОДНЫЕ",R7)))</formula>
    </cfRule>
    <cfRule type="expression" dxfId="3" priority="16">
      <formula>NOT(ISERROR(SEARCH("НЕОДНОРОДНЫЕ",R7)))</formula>
    </cfRule>
  </conditionalFormatting>
  <conditionalFormatting sqref="R7">
    <cfRule type="expression" dxfId="2" priority="17">
      <formula>NOT(ISERROR(SEARCH("НЕОДНОРОДНЫЕ",R7)))</formula>
    </cfRule>
    <cfRule type="expression" dxfId="1" priority="18">
      <formula>NOT(ISERROR(SEARCH("ОДНОРОДНЫЕ",R7)))</formula>
    </cfRule>
    <cfRule type="expression" dxfId="0" priority="19">
      <formula>NOT(ISERROR(SEARCH("НЕОДНОРОДНЫЕ",R7)))</formula>
    </cfRule>
  </conditionalFormatting>
  <pageMargins left="0.7" right="0.7" top="0.75" bottom="0.75" header="0.51180555555555496" footer="0.51180555555555496"/>
  <pageSetup paperSize="9" scale="57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3" sqref="J3"/>
    </sheetView>
  </sheetViews>
  <sheetFormatPr defaultColWidth="8.7109375" defaultRowHeight="1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ср.ариф.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Виталий</dc:creator>
  <dc:description/>
  <cp:lastModifiedBy>Гурова</cp:lastModifiedBy>
  <cp:revision>6</cp:revision>
  <cp:lastPrinted>2026-04-07T07:08:14Z</cp:lastPrinted>
  <dcterms:created xsi:type="dcterms:W3CDTF">2015-03-09T15:47:32Z</dcterms:created>
  <dcterms:modified xsi:type="dcterms:W3CDTF">2026-05-28T09:18:02Z</dcterms:modified>
  <dc:language>ru-RU</dc:language>
</cp:coreProperties>
</file>