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807C5DF-F8C9-47D7-A2FD-C317324FA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" l="1"/>
  <c r="K20" i="2"/>
  <c r="P20" i="2" s="1"/>
  <c r="N20" i="2" l="1"/>
  <c r="O20" i="2" s="1"/>
  <c r="M19" i="2"/>
  <c r="K19" i="2" l="1"/>
  <c r="P19" i="2" l="1"/>
  <c r="C16" i="2" s="1"/>
  <c r="N19" i="2"/>
  <c r="O19" i="2" s="1"/>
</calcChain>
</file>

<file path=xl/sharedStrings.xml><?xml version="1.0" encoding="utf-8"?>
<sst xmlns="http://schemas.openxmlformats.org/spreadsheetml/2006/main" count="60" uniqueCount="52">
  <si>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</si>
  <si>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</si>
  <si>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</si>
  <si>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</si>
  <si>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</si>
  <si>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</si>
  <si>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</si>
  <si>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</si>
  <si>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</si>
  <si>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</si>
  <si>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</si>
  <si>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</si>
  <si>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</si>
  <si>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</si>
  <si>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</si>
  <si>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</si>
  <si>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</si>
  <si>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</si>
  <si>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</si>
  <si>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</si>
  <si>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</si>
  <si>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</si>
  <si>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</si>
  <si>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</si>
  <si>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</si>
  <si>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</si>
  <si>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</si>
  <si>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</si>
  <si>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</si>
  <si>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</si>
  <si>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</si>
  <si>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</si>
  <si>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</si>
  <si>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</si>
  <si>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</si>
  <si>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</si>
  <si>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>усл.ед.</t>
  </si>
  <si>
    <t>Приложение № 2</t>
  </si>
  <si>
    <t>Согласовано: Главный бухгалтер  ФГБУ ЦЭПП МЧС России                            __________________  Т.Н. Макаренко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</si>
  <si>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</si>
  <si>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Начальника отделения (МПРиПК)  ФГБУ ЦЭПП МЧС России   __________________ О.В. Лебедева</t>
  </si>
  <si>
    <t>см.таблицу</t>
  </si>
  <si>
    <t>Поставка расходных материалов
(одноразовых стаканов, одноразовых ложек)</t>
  </si>
  <si>
    <t>(Для  приготоваления кислородных коктейлей в рамках проведения мероприятий по МПР для нужд
 ФГБУ ЦЭПП МЧС России)</t>
  </si>
  <si>
    <r>
      <rPr>
        <b/>
        <sz val="12"/>
        <color theme="1"/>
        <rFont val="Times New Roman"/>
        <family val="1"/>
        <charset val="204"/>
      </rPr>
      <t>Поставка расходных материалов
(одноразовых стаканов, одноразовых ложек) для приготовления кислородных коктейлей в рамках проведения мероприятий по МПР для нужд   ФГБУ ЦЭПП МЧС России</t>
    </r>
    <r>
      <rPr>
        <b/>
        <sz val="11"/>
        <color theme="1"/>
        <rFont val="Times New Roman"/>
        <family val="1"/>
        <charset val="204"/>
      </rPr>
      <t xml:space="preserve">
</t>
    </r>
  </si>
  <si>
    <t>Руководитель контрактной службы                                                                        __________________  А.П.Чернявская</t>
  </si>
  <si>
    <t xml:space="preserve">Одноразовый стакан </t>
  </si>
  <si>
    <t xml:space="preserve">Одноразовая ложка </t>
  </si>
  <si>
    <t xml:space="preserve">Ценовое предложение №1 Вх. № 26-264 от
22.07.2026 </t>
  </si>
  <si>
    <t xml:space="preserve">Ценовое предложение №2 Вх. №26-265 от 22.07.2026  </t>
  </si>
  <si>
    <t xml:space="preserve">Ценовое предложение №3 Вх. №26-266 от 22.07.2026  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</si>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</sst>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_-* #,##0.00\ _₽_-;\-* #,##0.00\ _₽_-;_-* \-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1" fillId="0" borderId="0"/>
    <xf numFmtId="166" fontId="11" fillId="0" borderId="0" applyBorder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2"/>
    <xf numFmtId="0" fontId="4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448236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931358</xdr:colOff>
      <xdr:row>11</xdr:row>
      <xdr:rowOff>462137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6</xdr:col>
      <xdr:colOff>288551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="85" zoomScaleNormal="85" zoomScaleSheetLayoutView="85" workbookViewId="0">
      <selection activeCell="T17" sqref="T17"/>
    </sheetView>
  </sheetViews>
  <sheetFormatPr defaultRowHeight="15" x14ac:dyDescent="0.25"/>
  <cols>
    <col min="1" max="1" width="9" bestFit="1" customWidth="1"/>
    <col min="2" max="2" width="70.42578125" customWidth="1"/>
    <col min="3" max="3" width="8.28515625" customWidth="1"/>
    <col min="4" max="4" width="7.7109375" customWidth="1"/>
    <col min="5" max="5" width="15.28515625" customWidth="1"/>
    <col min="6" max="7" width="16.42578125" customWidth="1"/>
    <col min="8" max="8" width="12" hidden="1" customWidth="1"/>
    <col min="9" max="9" width="12.140625" hidden="1" customWidth="1"/>
    <col min="10" max="10" width="12" hidden="1" customWidth="1"/>
    <col min="11" max="11" width="14.42578125" customWidth="1"/>
    <col min="12" max="12" width="9" bestFit="1" customWidth="1"/>
    <col min="13" max="13" width="11.7109375" bestFit="1" customWidth="1"/>
    <col min="14" max="14" width="15" customWidth="1"/>
    <col min="15" max="15" width="19.140625" customWidth="1"/>
    <col min="16" max="16" width="21.5703125" customWidth="1"/>
  </cols>
  <sheetData>
    <row r="1" spans="1:16" ht="35.25" customHeight="1" x14ac:dyDescent="0.25">
      <c r="A1" s="12"/>
      <c r="B1" s="12"/>
      <c r="C1" s="12"/>
      <c r="D1" s="12"/>
      <c r="E1" s="13"/>
      <c r="F1" s="13"/>
      <c r="G1" s="13"/>
      <c r="H1" s="13"/>
      <c r="I1" s="13"/>
      <c r="J1" s="13"/>
      <c r="K1" s="24" t="s">
        <v>37</v>
      </c>
      <c r="L1" s="24"/>
      <c r="M1" s="24"/>
      <c r="N1" s="24"/>
      <c r="O1" s="24"/>
      <c r="P1" s="24"/>
    </row>
    <row r="2" spans="1:16" ht="14.25" customHeight="1" x14ac:dyDescent="0.25">
      <c r="A2" s="23" t="s">
        <v>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0.5" customHeight="1" thickBot="1" x14ac:dyDescent="0.3">
      <c r="A3" s="30" t="s">
        <v>14</v>
      </c>
      <c r="B3" s="31"/>
      <c r="C3" s="31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</row>
    <row r="4" spans="1:16" ht="33" customHeight="1" thickBot="1" x14ac:dyDescent="0.3">
      <c r="A4" s="32"/>
      <c r="B4" s="33"/>
      <c r="C4" s="33"/>
      <c r="D4" s="14" t="s">
        <v>0</v>
      </c>
      <c r="E4" s="34" t="s">
        <v>15</v>
      </c>
      <c r="F4" s="34"/>
      <c r="G4" s="34"/>
      <c r="H4" s="34" t="s">
        <v>16</v>
      </c>
      <c r="I4" s="34"/>
      <c r="J4" s="34"/>
      <c r="K4" s="34"/>
      <c r="L4" s="34"/>
      <c r="M4" s="34"/>
      <c r="N4" s="34"/>
      <c r="O4" s="14" t="s">
        <v>32</v>
      </c>
      <c r="P4" s="14" t="s">
        <v>31</v>
      </c>
    </row>
    <row r="5" spans="1:16" ht="66" customHeight="1" thickBot="1" x14ac:dyDescent="0.3">
      <c r="A5" s="32"/>
      <c r="B5" s="33"/>
      <c r="C5" s="33"/>
      <c r="D5" s="14">
        <v>1</v>
      </c>
      <c r="E5" s="35" t="s">
        <v>42</v>
      </c>
      <c r="F5" s="36"/>
      <c r="G5" s="37"/>
      <c r="H5" s="38" t="s">
        <v>17</v>
      </c>
      <c r="I5" s="34"/>
      <c r="J5" s="34"/>
      <c r="K5" s="34"/>
      <c r="L5" s="34"/>
      <c r="M5" s="34"/>
      <c r="N5" s="34"/>
      <c r="O5" s="19" t="s">
        <v>41</v>
      </c>
      <c r="P5" s="14" t="s">
        <v>36</v>
      </c>
    </row>
    <row r="6" spans="1:16" ht="62.25" customHeight="1" x14ac:dyDescent="0.25">
      <c r="A6" s="42" t="s">
        <v>18</v>
      </c>
      <c r="B6" s="43"/>
      <c r="C6" s="43"/>
      <c r="D6" s="48" t="s">
        <v>43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23.25" customHeight="1" x14ac:dyDescent="0.25">
      <c r="A7" s="42" t="s">
        <v>19</v>
      </c>
      <c r="B7" s="42"/>
      <c r="C7" s="42"/>
      <c r="D7" s="45" t="s">
        <v>34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7"/>
    </row>
    <row r="8" spans="1:16" ht="15.75" customHeight="1" x14ac:dyDescent="0.25">
      <c r="A8" s="44" t="s">
        <v>20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93" customHeight="1" x14ac:dyDescent="0.25">
      <c r="A9" s="42" t="s">
        <v>21</v>
      </c>
      <c r="B9" s="42"/>
      <c r="C9" s="42"/>
      <c r="D9" s="42" t="s">
        <v>22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ht="24" customHeight="1" x14ac:dyDescent="0.25">
      <c r="A10" s="42" t="s">
        <v>23</v>
      </c>
      <c r="B10" s="42"/>
      <c r="C10" s="42"/>
      <c r="D10" s="49" t="s">
        <v>24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57.75" customHeight="1" x14ac:dyDescent="0.25">
      <c r="A11" s="42" t="s">
        <v>25</v>
      </c>
      <c r="B11" s="42"/>
      <c r="C11" s="42"/>
      <c r="D11" s="42" t="s">
        <v>33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 ht="38.25" customHeight="1" x14ac:dyDescent="0.25">
      <c r="A12" s="42" t="s">
        <v>26</v>
      </c>
      <c r="B12" s="42"/>
      <c r="C12" s="42"/>
      <c r="D12" s="42" t="s">
        <v>27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ht="64.5" customHeight="1" x14ac:dyDescent="0.25">
      <c r="A13" s="52" t="s">
        <v>28</v>
      </c>
      <c r="B13" s="42"/>
      <c r="C13" s="42"/>
      <c r="D13" s="42" t="s">
        <v>29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15.75" customHeight="1" x14ac:dyDescent="0.25">
      <c r="A14" s="52" t="s">
        <v>11</v>
      </c>
      <c r="B14" s="42"/>
      <c r="C14" s="42"/>
      <c r="D14" s="42" t="s">
        <v>30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ht="15.75" customHeight="1" x14ac:dyDescent="0.25">
      <c r="A15" s="56" t="s">
        <v>13</v>
      </c>
      <c r="B15" s="57"/>
      <c r="C15" s="58">
        <v>46225</v>
      </c>
      <c r="D15" s="5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5"/>
    </row>
    <row r="16" spans="1:16" ht="64.5" customHeight="1" x14ac:dyDescent="0.25">
      <c r="A16" s="28" t="s">
        <v>11</v>
      </c>
      <c r="B16" s="29"/>
      <c r="C16" s="61">
        <f>P19+P20</f>
        <v>4356.6666666666661</v>
      </c>
      <c r="D16" s="62"/>
      <c r="E16" s="53" t="s">
        <v>44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5"/>
    </row>
    <row r="17" spans="1:20" ht="60" customHeight="1" x14ac:dyDescent="0.25">
      <c r="A17" s="25" t="s">
        <v>0</v>
      </c>
      <c r="B17" s="25" t="s">
        <v>1</v>
      </c>
      <c r="C17" s="25" t="s">
        <v>2</v>
      </c>
      <c r="D17" s="25"/>
      <c r="E17" s="10" t="s">
        <v>48</v>
      </c>
      <c r="F17" s="10" t="s">
        <v>49</v>
      </c>
      <c r="G17" s="10" t="s">
        <v>50</v>
      </c>
      <c r="H17" s="2"/>
      <c r="I17" s="2"/>
      <c r="J17" s="2"/>
      <c r="K17" s="26" t="s">
        <v>10</v>
      </c>
      <c r="L17" s="25" t="s">
        <v>12</v>
      </c>
      <c r="M17" s="25" t="s">
        <v>8</v>
      </c>
      <c r="N17" s="25" t="s">
        <v>9</v>
      </c>
      <c r="O17" s="25" t="s">
        <v>6</v>
      </c>
      <c r="P17" s="60" t="s">
        <v>7</v>
      </c>
    </row>
    <row r="18" spans="1:20" ht="20.25" customHeight="1" x14ac:dyDescent="0.25">
      <c r="A18" s="25"/>
      <c r="B18" s="25"/>
      <c r="C18" s="3" t="s">
        <v>3</v>
      </c>
      <c r="D18" s="3" t="s">
        <v>4</v>
      </c>
      <c r="E18" s="2" t="s">
        <v>5</v>
      </c>
      <c r="F18" s="2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27"/>
      <c r="L18" s="25"/>
      <c r="M18" s="25"/>
      <c r="N18" s="25"/>
      <c r="O18" s="25"/>
      <c r="P18" s="60"/>
    </row>
    <row r="19" spans="1:20" ht="33" customHeight="1" x14ac:dyDescent="0.25">
      <c r="A19" s="20">
        <v>1</v>
      </c>
      <c r="B19" s="17" t="s">
        <v>46</v>
      </c>
      <c r="C19" s="22" t="s">
        <v>51</v>
      </c>
      <c r="D19" s="63">
        <v>500</v>
      </c>
      <c r="E19" s="11">
        <v>3.98</v>
      </c>
      <c r="F19" s="11">
        <v>4.71</v>
      </c>
      <c r="G19" s="11">
        <v>4.55</v>
      </c>
      <c r="H19" s="6"/>
      <c r="I19" s="6"/>
      <c r="J19" s="9"/>
      <c r="K19" s="16">
        <f>(E19+F19+G19)/3</f>
        <v>4.4133333333333331</v>
      </c>
      <c r="L19" s="5">
        <v>3</v>
      </c>
      <c r="M19" s="4">
        <f>STDEV(E19,F19,G19,H19,I19)</f>
        <v>0.3837099599089569</v>
      </c>
      <c r="N19" s="21">
        <f>M19/K19*100</f>
        <v>8.6943344390247042</v>
      </c>
      <c r="O19" s="4" t="str">
        <f>IF(N19&lt;33,"ОДНОРОДНЫЕ","НЕОДНОРОДНЫЕ")</f>
        <v>ОДНОРОДНЫЕ</v>
      </c>
      <c r="P19" s="7">
        <f>D19*K19</f>
        <v>2206.6666666666665</v>
      </c>
    </row>
    <row r="20" spans="1:20" ht="26.25" customHeight="1" x14ac:dyDescent="0.25">
      <c r="A20" s="20">
        <v>2</v>
      </c>
      <c r="B20" s="17" t="s">
        <v>47</v>
      </c>
      <c r="C20" s="22" t="s">
        <v>51</v>
      </c>
      <c r="D20" s="63">
        <v>1000</v>
      </c>
      <c r="E20" s="11">
        <v>1.99</v>
      </c>
      <c r="F20" s="11">
        <v>1.75</v>
      </c>
      <c r="G20" s="11">
        <v>2.71</v>
      </c>
      <c r="H20" s="6"/>
      <c r="I20" s="6"/>
      <c r="J20" s="9"/>
      <c r="K20" s="16">
        <f>(E20+F20+G20)/3</f>
        <v>2.15</v>
      </c>
      <c r="L20" s="5">
        <v>3</v>
      </c>
      <c r="M20" s="4">
        <f>STDEV(E20,F20,G20,H20,I20)</f>
        <v>0.49959983987187279</v>
      </c>
      <c r="N20" s="21">
        <f>M20/K20*100</f>
        <v>23.237201854505713</v>
      </c>
      <c r="O20" s="4" t="str">
        <f>IF(N20&lt;33,"ОДНОРОДНЫЕ","НЕОДНОРОДНЫЕ")</f>
        <v>ОДНОРОДНЫЕ</v>
      </c>
      <c r="P20" s="7">
        <f>D20*K20</f>
        <v>2150</v>
      </c>
      <c r="Q20" s="18"/>
      <c r="R20" s="18"/>
      <c r="S20" s="18"/>
      <c r="T20" s="18"/>
    </row>
    <row r="21" spans="1:20" ht="24" customHeight="1" x14ac:dyDescent="0.25">
      <c r="A21" s="50" t="s">
        <v>40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18"/>
      <c r="R21" s="18"/>
      <c r="S21" s="18"/>
      <c r="T21" s="18"/>
    </row>
    <row r="22" spans="1:20" ht="26.25" customHeight="1" x14ac:dyDescent="0.25">
      <c r="A22" s="50" t="s">
        <v>38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18"/>
      <c r="R22" s="18"/>
      <c r="S22" s="18"/>
      <c r="T22" s="18"/>
    </row>
    <row r="23" spans="1:20" ht="71.25" customHeight="1" x14ac:dyDescent="0.25">
      <c r="A23" s="51" t="s">
        <v>39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18"/>
      <c r="R23" s="18"/>
      <c r="S23" s="18"/>
      <c r="T23" s="18"/>
    </row>
    <row r="24" spans="1:20" ht="18.75" x14ac:dyDescent="0.25">
      <c r="A24" s="50" t="s">
        <v>45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18"/>
      <c r="R24" s="18"/>
      <c r="S24" s="18"/>
      <c r="T24" s="18"/>
    </row>
    <row r="26" spans="1:20" x14ac:dyDescent="0.25">
      <c r="E26" s="1"/>
    </row>
  </sheetData>
  <mergeCells count="43">
    <mergeCell ref="A21:P21"/>
    <mergeCell ref="A22:P22"/>
    <mergeCell ref="A23:P23"/>
    <mergeCell ref="A24:P24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  <mergeCell ref="A9:C9"/>
    <mergeCell ref="A10:C10"/>
    <mergeCell ref="A11:C11"/>
    <mergeCell ref="D11:P11"/>
    <mergeCell ref="D10:P10"/>
    <mergeCell ref="D9:P9"/>
    <mergeCell ref="D3:P3"/>
    <mergeCell ref="A6:C6"/>
    <mergeCell ref="A7:C7"/>
    <mergeCell ref="A8:P8"/>
    <mergeCell ref="D7:P7"/>
    <mergeCell ref="D6:P6"/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</mergeCells>
  <conditionalFormatting sqref="O19">
    <cfRule type="containsText" dxfId="4" priority="8" operator="containsText" text="ОДНОРОДНЫЕ">
      <formula>NOT(ISERROR(SEARCH("ОДНОРОДНЫЕ",O19)))</formula>
    </cfRule>
    <cfRule type="containsText" dxfId="3" priority="9" operator="containsText" text="НЕОДНОРОДНЫЕ">
      <formula>NOT(ISERROR(SEARCH("НЕОДНОРОДНЫЕ",O19)))</formula>
    </cfRule>
  </conditionalFormatting>
  <conditionalFormatting sqref="O19:O20">
    <cfRule type="containsText" dxfId="2" priority="3" operator="containsText" text="НЕОДНОРОДНЫЕ">
      <formula>NOT(ISERROR(SEARCH("НЕОДНОРОДНЫЕ",O19)))</formula>
    </cfRule>
  </conditionalFormatting>
  <conditionalFormatting sqref="O20">
    <cfRule type="containsText" dxfId="1" priority="1" operator="containsText" text="НЕОДНОРОДНЫЕ">
      <formula>NOT(ISERROR(SEARCH("НЕОДНОРОДНЫЕ",O20)))</formula>
    </cfRule>
    <cfRule type="containsText" dxfId="0" priority="2" operator="containsText" text="ОДНОРОДНЫЕ">
      <formula>NOT(ISERROR(SEARCH("ОДНОРОДНЫЕ",O20)))</formula>
    </cfRule>
  </conditionalFormatting>
  <pageMargins left="0.25" right="0.25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2026-07-30T10:37:03Z</dcterms:modified>
</cp:coreProperties>
</file>