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orovaIA\Desktop\"/>
    </mc:Choice>
  </mc:AlternateContent>
  <xr:revisionPtr revIDLastSave="0" documentId="8_{B7748529-1D36-4344-8C84-094572C3EF6F}" xr6:coauthVersionLast="36" xr6:coauthVersionMax="36" xr10:uidLastSave="{00000000-0000-0000-0000-000000000000}"/>
  <bookViews>
    <workbookView xWindow="10290" yWindow="1200" windowWidth="37995" windowHeight="15885" xr2:uid="{C3A10B42-CBFC-7247-8FD9-0B441F42439E}"/>
  </bookViews>
  <sheets>
    <sheet name="Sheet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M13" i="1"/>
  <c r="K13" i="1"/>
  <c r="I13" i="1"/>
  <c r="J13" i="1"/>
  <c r="M14" i="1"/>
</calcChain>
</file>

<file path=xl/sharedStrings.xml><?xml version="1.0" encoding="utf-8"?>
<sst xmlns="http://schemas.openxmlformats.org/spreadsheetml/2006/main" count="30" uniqueCount="30">
  <si>
    <t>Кол-во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</si>
  <si>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</si>
  <si>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Используемый метод определения НМЦК с обоснованием:</t>
  </si>
  <si>
    <t>Расчёт НМЦК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</si>
  <si>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</si>
  <si>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</si>
  <si>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</si>
  <si>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</si>
  <si>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/>
  </si>
  <si>
    <t>№ п/п</t>
  </si>
  <si>
    <t>Наименование товара, работ, услуг</t>
  </si>
  <si>
    <t>Ед.изм.</t>
  </si>
  <si>
    <t>Цены поставщиков (исполнителей, подрядчиков) 
за единицу товара (работы, услуги), рублей</t>
  </si>
  <si>
    <t>Оценка однородности совокупности значений выявленных цен, используемых при расчете НМЦ</t>
  </si>
  <si>
    <t>Определение НМЦ методом сопоставимых рыночных цен</t>
  </si>
  <si>
    <t>Ср. арифметич. цена за ед.</t>
  </si>
  <si>
    <t>Ср.квадратич. отклонение</t>
  </si>
  <si>
    <t>Коэффициент вариации</t>
  </si>
  <si>
    <t>Цена единицы товара, работы, услуги, руб.</t>
  </si>
  <si>
    <t>Стоимость, руб.</t>
  </si>
  <si>
    <t>ИТОГО:</t>
  </si>
  <si>
    <t>Ценовое предложение 1</t>
  </si>
  <si>
    <t>Ценовое предложение 2</t>
  </si>
  <si>
    <t>Ценовое предложение 3</t>
  </si>
  <si>
    <t>Ведущий специалист по закупкам</t>
  </si>
  <si>
    <t>шт</t>
  </si>
  <si>
    <t>Лот N 1.  Поставка демосистем настенных</t>
  </si>
  <si>
    <t>Демосистема настенная 20 серых панелей А4 модуль серый</t>
  </si>
  <si>
    <t>Начальная (максимальная) цена контракта 133250,00 (сто тридцать три тысячи двести пятьдесят) рублей 00 копеек. НМЦК указана исходя из наименьшей цены, указанной в коммерческом предложении, что подтверждается позицией Минфина России в письме от 08.09.2017г. № 24-01-09/58179, письмами Минэкономразвития России</t>
  </si>
  <si>
    <t>Дата подготовки обоснования НМЦК: 24.04.2026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</si>
</sst>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Times New Roman"/>
      <family val="1"/>
      <charset val="204"/>
    </font>
    <font>
      <sz val="13"/>
      <name val="Times New Roman"/>
      <family val="1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/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11" fillId="0" borderId="0" xfId="0" applyFont="1" applyBorder="1" applyAlignment="1">
      <alignment horizontal="right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0" xfId="0" applyNumberFormat="1" applyFont="1" applyBorder="1"/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4" fillId="0" borderId="2" xfId="0" applyFont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10" fontId="10" fillId="2" borderId="2" xfId="1" applyNumberFormat="1" applyFont="1" applyFill="1" applyBorder="1" applyAlignment="1">
      <alignment horizontal="center" vertical="center"/>
    </xf>
    <xf numFmtId="2" fontId="10" fillId="3" borderId="2" xfId="1" applyNumberFormat="1" applyFont="1" applyFill="1" applyBorder="1" applyAlignment="1">
      <alignment horizontal="center" vertical="center"/>
    </xf>
    <xf numFmtId="164" fontId="10" fillId="4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2" fontId="1" fillId="0" borderId="0" xfId="0" applyNumberFormat="1" applyFont="1" applyAlignment="1">
      <alignment horizontal="center" vertical="top"/>
    </xf>
    <xf numFmtId="2" fontId="15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7" fillId="5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8FB9-5EB5-E246-9ACA-5D71D53DD64C}">
  <sheetPr>
    <pageSetUpPr fitToPage="1"/>
  </sheetPr>
  <dimension ref="A1:V24"/>
  <sheetViews>
    <sheetView tabSelected="1" topLeftCell="B1" zoomScale="90" zoomScaleNormal="90" workbookViewId="0">
      <selection activeCell="B19" sqref="B19"/>
    </sheetView>
  </sheetViews>
  <sheetFormatPr defaultColWidth="10.875" defaultRowHeight="15.75" x14ac:dyDescent="0.25"/>
  <cols>
    <col min="1" max="1" width="10.875" style="1" hidden="1" customWidth="1"/>
    <col min="2" max="2" width="5.875" style="2" customWidth="1"/>
    <col min="3" max="3" width="40.875" style="1" customWidth="1"/>
    <col min="4" max="4" width="15.875" style="1" customWidth="1"/>
    <col min="5" max="5" width="14.125" style="1" customWidth="1"/>
    <col min="6" max="6" width="19.125" style="1" customWidth="1"/>
    <col min="7" max="7" width="18.5" style="1" customWidth="1"/>
    <col min="8" max="8" width="18.875" style="1" customWidth="1"/>
    <col min="9" max="9" width="10.375" style="1" customWidth="1"/>
    <col min="10" max="10" width="12.875" style="1" customWidth="1"/>
    <col min="11" max="11" width="18.875" style="1" customWidth="1"/>
    <col min="12" max="12" width="19.875" style="1" customWidth="1"/>
    <col min="13" max="13" width="17.875" style="1" customWidth="1"/>
    <col min="14" max="14" width="15.875" style="1" customWidth="1"/>
    <col min="15" max="15" width="18.875" style="1" customWidth="1"/>
    <col min="16" max="16" width="14.75" style="1" customWidth="1"/>
    <col min="17" max="17" width="16.375" style="1" customWidth="1"/>
    <col min="18" max="16384" width="10.875" style="1"/>
  </cols>
  <sheetData>
    <row r="1" spans="2:22" ht="20.100000000000001" customHeight="1" x14ac:dyDescent="0.25"/>
    <row r="2" spans="2:22" ht="57.75" customHeight="1" x14ac:dyDescent="0.25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2:22" ht="18" customHeight="1" x14ac:dyDescent="0.25"/>
    <row r="4" spans="2:22" ht="20.100000000000001" customHeight="1" x14ac:dyDescent="0.25">
      <c r="B4" s="40" t="s">
        <v>26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2:22" ht="9.9499999999999993" customHeight="1" x14ac:dyDescent="0.25"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22" ht="69.95" customHeight="1" x14ac:dyDescent="0.25">
      <c r="B6" s="36" t="s">
        <v>2</v>
      </c>
      <c r="C6" s="36"/>
      <c r="D6" s="36" t="s">
        <v>7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22" ht="20.100000000000001" customHeight="1" x14ac:dyDescent="0.25"/>
    <row r="8" spans="2:22" ht="20.25" x14ac:dyDescent="0.25">
      <c r="B8" s="37" t="s">
        <v>3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2:22" ht="11.25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2:22" ht="50.25" customHeight="1" x14ac:dyDescent="0.25">
      <c r="B10" s="49" t="s">
        <v>9</v>
      </c>
      <c r="C10" s="51" t="s">
        <v>10</v>
      </c>
      <c r="D10" s="51" t="s">
        <v>11</v>
      </c>
      <c r="E10" s="49" t="s">
        <v>0</v>
      </c>
      <c r="F10" s="53" t="s">
        <v>12</v>
      </c>
      <c r="G10" s="54"/>
      <c r="H10" s="54"/>
      <c r="I10" s="46" t="s">
        <v>13</v>
      </c>
      <c r="J10" s="46"/>
      <c r="K10" s="46"/>
      <c r="L10" s="47" t="s">
        <v>14</v>
      </c>
      <c r="M10" s="47"/>
      <c r="N10" s="5"/>
      <c r="O10" s="5"/>
    </row>
    <row r="11" spans="2:22" ht="49.5" customHeight="1" thickBot="1" x14ac:dyDescent="0.3">
      <c r="B11" s="50"/>
      <c r="C11" s="52"/>
      <c r="D11" s="52"/>
      <c r="E11" s="50"/>
      <c r="F11" s="6" t="s">
        <v>21</v>
      </c>
      <c r="G11" s="6" t="s">
        <v>22</v>
      </c>
      <c r="H11" s="6" t="s">
        <v>23</v>
      </c>
      <c r="I11" s="15" t="s">
        <v>15</v>
      </c>
      <c r="J11" s="6" t="s">
        <v>16</v>
      </c>
      <c r="K11" s="7" t="s">
        <v>17</v>
      </c>
      <c r="L11" s="8" t="s">
        <v>18</v>
      </c>
      <c r="M11" s="9" t="s">
        <v>19</v>
      </c>
      <c r="N11" s="5"/>
      <c r="O11" s="5"/>
    </row>
    <row r="12" spans="2:22" ht="34.5" customHeight="1" thickTop="1" thickBot="1" x14ac:dyDescent="0.3">
      <c r="B12" s="10">
        <v>1</v>
      </c>
      <c r="C12" s="10">
        <v>2</v>
      </c>
      <c r="D12" s="10">
        <v>3</v>
      </c>
      <c r="E12" s="10">
        <v>4</v>
      </c>
      <c r="F12" s="11">
        <v>5</v>
      </c>
      <c r="G12" s="11">
        <v>6</v>
      </c>
      <c r="H12" s="11">
        <v>7</v>
      </c>
      <c r="I12" s="11">
        <v>8</v>
      </c>
      <c r="J12" s="11">
        <v>9</v>
      </c>
      <c r="K12" s="11">
        <v>10</v>
      </c>
      <c r="L12" s="11">
        <v>11</v>
      </c>
      <c r="M12" s="11">
        <v>12</v>
      </c>
      <c r="N12" s="5"/>
      <c r="O12" s="5"/>
    </row>
    <row r="13" spans="2:22" ht="34.5" customHeight="1" x14ac:dyDescent="0.25">
      <c r="B13" s="30">
        <v>1</v>
      </c>
      <c r="C13" s="30" t="s">
        <v>27</v>
      </c>
      <c r="D13" s="25" t="s">
        <v>25</v>
      </c>
      <c r="E13" s="30">
        <v>50</v>
      </c>
      <c r="F13" s="34">
        <v>2665</v>
      </c>
      <c r="G13" s="31">
        <v>2900</v>
      </c>
      <c r="H13" s="31">
        <v>2914.8</v>
      </c>
      <c r="I13" s="26">
        <f t="shared" ref="I13" si="0">(SUM(F13:H13))/3</f>
        <v>2826.6</v>
      </c>
      <c r="J13" s="26">
        <f t="shared" ref="J13" si="1">SQRT((POWER(F13-I13,2)+POWER(G13-I13,2)+POWER(H13-I13,2))/2)</f>
        <v>140.14521040692048</v>
      </c>
      <c r="K13" s="27">
        <f t="shared" ref="K13" si="2">STDEV(F13:H13)/AVERAGE(F13:H13)</f>
        <v>4.9580842852515565E-2</v>
      </c>
      <c r="L13" s="28">
        <f t="shared" ref="L13" si="3">ROUND(AVERAGE(F13:H13),2)</f>
        <v>2826.6</v>
      </c>
      <c r="M13" s="29">
        <f t="shared" ref="M13" si="4">L13*E13</f>
        <v>141330</v>
      </c>
      <c r="N13" s="24"/>
      <c r="O13" s="24"/>
    </row>
    <row r="14" spans="2:22" ht="33.75" customHeight="1" x14ac:dyDescent="0.25">
      <c r="B14" s="48" t="s">
        <v>20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2">
        <f>SUM(M13:M13)</f>
        <v>141330</v>
      </c>
      <c r="N14" s="33"/>
      <c r="O14" s="23"/>
      <c r="P14" s="22"/>
      <c r="Q14" s="21"/>
    </row>
    <row r="15" spans="2:22" ht="33.7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18"/>
      <c r="O15" s="13"/>
      <c r="P15" s="14"/>
    </row>
    <row r="16" spans="2:22" ht="48" customHeight="1" x14ac:dyDescent="0.25">
      <c r="B16" s="39" t="s">
        <v>28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16"/>
      <c r="O16" s="17"/>
      <c r="P16" s="17"/>
      <c r="Q16" s="17"/>
      <c r="R16" s="17"/>
      <c r="S16" s="17"/>
      <c r="T16" s="17"/>
      <c r="U16" s="17"/>
      <c r="V16" s="17"/>
    </row>
    <row r="17" spans="2:22" ht="31.5" customHeight="1" x14ac:dyDescent="0.2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16"/>
      <c r="O17" s="17"/>
      <c r="P17" s="17"/>
      <c r="Q17" s="17"/>
      <c r="R17" s="17"/>
      <c r="S17" s="17"/>
      <c r="T17" s="17"/>
      <c r="U17" s="17"/>
      <c r="V17" s="17"/>
    </row>
    <row r="18" spans="2:22" ht="24" customHeight="1" x14ac:dyDescent="0.25">
      <c r="B18" s="44" t="s">
        <v>29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2:22" ht="27.75" customHeight="1" x14ac:dyDescent="0.25">
      <c r="N19" s="1" t="s">
        <v>8</v>
      </c>
    </row>
    <row r="20" spans="2:22" ht="15" customHeight="1" x14ac:dyDescent="0.25">
      <c r="B20" s="45" t="s">
        <v>4</v>
      </c>
      <c r="C20" s="45"/>
      <c r="D20" s="45"/>
    </row>
    <row r="21" spans="2:22" ht="24.95" customHeight="1" x14ac:dyDescent="0.25">
      <c r="B21" s="42" t="s">
        <v>24</v>
      </c>
      <c r="C21" s="42"/>
      <c r="D21" s="42"/>
      <c r="E21" s="42"/>
    </row>
    <row r="22" spans="2:22" ht="15" customHeight="1" x14ac:dyDescent="0.25">
      <c r="B22" s="43" t="s">
        <v>5</v>
      </c>
      <c r="C22" s="43"/>
      <c r="D22" s="43"/>
      <c r="E22" s="43"/>
    </row>
    <row r="23" spans="2:22" ht="20.100000000000001" customHeight="1" x14ac:dyDescent="0.25">
      <c r="B23" s="42"/>
      <c r="C23" s="42"/>
      <c r="D23" s="42"/>
      <c r="E23" s="42"/>
    </row>
    <row r="24" spans="2:22" ht="15" customHeight="1" x14ac:dyDescent="0.25">
      <c r="B24" s="43" t="s">
        <v>6</v>
      </c>
      <c r="C24" s="43"/>
      <c r="D24" s="43"/>
      <c r="E24" s="43"/>
    </row>
  </sheetData>
  <mergeCells count="21">
    <mergeCell ref="B16:M16"/>
    <mergeCell ref="B4:O4"/>
    <mergeCell ref="B21:E21"/>
    <mergeCell ref="B24:E24"/>
    <mergeCell ref="B18:O18"/>
    <mergeCell ref="B20:D20"/>
    <mergeCell ref="B23:E23"/>
    <mergeCell ref="B22:E22"/>
    <mergeCell ref="I10:K10"/>
    <mergeCell ref="L10:M10"/>
    <mergeCell ref="B14:L14"/>
    <mergeCell ref="B10:B11"/>
    <mergeCell ref="C10:C11"/>
    <mergeCell ref="D10:D11"/>
    <mergeCell ref="E10:E11"/>
    <mergeCell ref="F10:H10"/>
    <mergeCell ref="B2:O2"/>
    <mergeCell ref="D6:O6"/>
    <mergeCell ref="B8:O8"/>
    <mergeCell ref="B9:O9"/>
    <mergeCell ref="B6:C6"/>
  </mergeCells>
  <conditionalFormatting sqref="K13">
    <cfRule type="cellIs" dxfId="0" priority="1" operator="greaterThan">
      <formula>0.33</formula>
    </cfRule>
  </conditionalFormatting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Скорова Ирина Александровна</cp:lastModifiedBy>
  <cp:lastPrinted>2025-03-10T09:35:51Z</cp:lastPrinted>
  <dcterms:created xsi:type="dcterms:W3CDTF">2023-02-03T13:24:35Z</dcterms:created>
  <dcterms:modified xsi:type="dcterms:W3CDTF">2026-05-28T10:27:39Z</dcterms:modified>
</cp:coreProperties>
</file>