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depo\GosZakupki\KONKURS\2026\03=ЕП44\Вкладыш в трудовую книжку\Проект Контракта\"/>
    </mc:Choice>
  </mc:AlternateContent>
  <xr:revisionPtr revIDLastSave="0" documentId="13_ncr:1_{B4C8113E-D834-4055-9EE8-B1EC91C68074}" xr6:coauthVersionLast="36" xr6:coauthVersionMax="36" xr10:uidLastSave="{00000000-0000-0000-0000-000000000000}"/>
  <bookViews>
    <workbookView xWindow="0" yWindow="0" windowWidth="22266" windowHeight="12648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M12" i="1" l="1"/>
  <c r="J12" i="1" l="1"/>
  <c r="K12" i="1" l="1"/>
  <c r="I13" i="1"/>
  <c r="H13" i="1"/>
  <c r="G13" i="1"/>
</calcChain>
</file>

<file path=xl/sharedStrings.xml><?xml version="1.0" encoding="utf-8"?>
<sst xmlns="http://schemas.openxmlformats.org/spreadsheetml/2006/main" count="25" uniqueCount="25">
  <si>
    <t>Основные характеристики объекта закупки</t>
  </si>
  <si>
    <t>Используемый метод определения НМЦК с обоснованием:</t>
  </si>
  <si>
    <t>Характеристики объекта закупки приведены в Техническом задании</t>
  </si>
  <si>
    <t>Наименование товара, услуги (работы)</t>
  </si>
  <si>
    <t>ОКПД2/КТРУ</t>
  </si>
  <si>
    <t>Единица измерения</t>
  </si>
  <si>
    <t>Среднее квадратичное отклонение</t>
  </si>
  <si>
    <t>Коэффициент вариации (%)</t>
  </si>
  <si>
    <t>№ п/п</t>
  </si>
  <si>
    <t>Количество</t>
  </si>
  <si>
    <t>шт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</si>
  <si>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</t>
  </si>
  <si>
    <t>Средняя цена за ед. (руб.)</t>
  </si>
  <si>
    <t>НМЦК (рын) за ед.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</si>
  <si>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44-ФЗ.
Расчет выполнен в соответствии с Методическими рекомендациями, утвержденными приказом МЭР РФ от 02.10.20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</si>
  <si>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
       </t>
  </si>
  <si>
    <t>Поставка вкладышей в трудовую книжку для нужд ГМИИ им. А.С. Пушкина</t>
  </si>
  <si>
    <t>Бланк из бумаги или картона</t>
  </si>
  <si>
    <t>17.23.13.140-
00000001</t>
  </si>
  <si>
    <t>ИТОГО:</t>
  </si>
  <si>
    <t>В целях экономии бюджетных средств за НМЦК принимается наименьшее из предложенных значение цены: 20 600,00 руб. (Двадцать тысяч шестьсот рублей 00 копеек).</t>
  </si>
  <si>
    <r>
      <rPr>
        <b/>
        <sz val="11"/>
        <color theme="1"/>
        <rFont val="Times New Roman"/>
        <family val="1"/>
        <charset val="204"/>
      </rPr>
      <t xml:space="preserve">Расчет НМЦК: </t>
    </r>
    <r>
      <rPr>
        <sz val="11"/>
        <color theme="1"/>
        <rFont val="Times New Roman"/>
        <family val="1"/>
        <charset val="204"/>
      </rPr>
      <t>Заказчиком для обоснования цены были направлены 5 запросов на предоставление коммерческих предложений потенциальным поставщикам. 
1. Запрос № 1  (исх. №01-01-3-3321/26 от 06.08.2026)  
2. Запрос № 2  (исх. №01-01-3-3319/26 от 06.08.2026)   
3. Запрос № 3  (исх. №01-01-3-3318/26 от 06.08.2026)  
4. Запрос № 4  (исх. №01-01-3-3315/26 от 06.08.2026)                                                                                                                                                                                                                                                                                                                                            
5. Запрос № 5 (исх. №01-01-3-3311/26 от 06.08.2026)  
Для обоснования расчета применены 3 ценовых предложения.</t>
    </r>
  </si>
  <si>
    <t>Поставщик 1
Исх.№РНС-07-8-26 от 07.08.2026 г.
Вх.№01-01-2-2327/26 от 11 .08.2026
Цена за ед. (руб.)</t>
  </si>
  <si>
    <t>Поставщик 3
Исх.№10591430 от 06.08.2026 
Вх.№01-01-2-2325/26  от 11.08.2026
Цена за ед. (руб.)</t>
  </si>
  <si>
    <t>Поставщик 5
Исх.№4040от 07.08.2026  
Вх.№01-01-2-2326/26 от 11.08.2026
Цена за ед.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</si>
</sst>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7</xdr:row>
      <xdr:rowOff>266700</xdr:rowOff>
    </xdr:from>
    <xdr:to>
      <xdr:col>2</xdr:col>
      <xdr:colOff>1200151</xdr:colOff>
      <xdr:row>7</xdr:row>
      <xdr:rowOff>838200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6519F132-2EF5-4570-9FBB-0E24552DD02D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1" y="2428875"/>
          <a:ext cx="1543050" cy="5715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57150</xdr:colOff>
      <xdr:row>10</xdr:row>
      <xdr:rowOff>0</xdr:rowOff>
    </xdr:from>
    <xdr:to>
      <xdr:col>9</xdr:col>
      <xdr:colOff>1095375</xdr:colOff>
      <xdr:row>10</xdr:row>
      <xdr:rowOff>504825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23A6AED7-7A44-4615-8B51-C87F5F156FC2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15300" y="4762500"/>
          <a:ext cx="1038225" cy="5048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114300</xdr:colOff>
      <xdr:row>10</xdr:row>
      <xdr:rowOff>47626</xdr:rowOff>
    </xdr:from>
    <xdr:to>
      <xdr:col>10</xdr:col>
      <xdr:colOff>1066800</xdr:colOff>
      <xdr:row>10</xdr:row>
      <xdr:rowOff>466726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475DA0B8-338F-4779-B9DA-92DA950F05AA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82125" y="4810126"/>
          <a:ext cx="952500" cy="4191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57150</xdr:colOff>
      <xdr:row>10</xdr:row>
      <xdr:rowOff>47625</xdr:rowOff>
    </xdr:from>
    <xdr:to>
      <xdr:col>12</xdr:col>
      <xdr:colOff>1066800</xdr:colOff>
      <xdr:row>10</xdr:row>
      <xdr:rowOff>485775</xdr:rowOff>
    </xdr:to>
    <xdr:pic>
      <xdr:nvPicPr>
        <xdr:cNvPr id="8" name="Изображение 2">
          <a:extLst>
            <a:ext uri="{FF2B5EF4-FFF2-40B4-BE49-F238E27FC236}">
              <a16:creationId xmlns:a16="http://schemas.microsoft.com/office/drawing/2014/main" id="{37F8A284-0536-4833-BCE7-ECBDA71C4D74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0450" y="4810125"/>
          <a:ext cx="1009650" cy="4381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1"/>
  <sheetViews>
    <sheetView tabSelected="1" topLeftCell="A10" workbookViewId="0">
      <selection activeCell="D12" sqref="D12"/>
    </sheetView>
  </sheetViews>
  <sheetFormatPr defaultColWidth="9.125" defaultRowHeight="14.3" x14ac:dyDescent="0.25"/>
  <cols>
    <col min="1" max="1" width="4.25" style="2" customWidth="1"/>
    <col min="2" max="2" width="6" style="2" customWidth="1"/>
    <col min="3" max="3" width="27.625" style="2" customWidth="1"/>
    <col min="4" max="4" width="14.625" style="2" customWidth="1"/>
    <col min="5" max="5" width="10" style="2" customWidth="1"/>
    <col min="6" max="6" width="9.75" style="2" customWidth="1"/>
    <col min="7" max="7" width="20" style="2" customWidth="1"/>
    <col min="8" max="8" width="19.125" style="2" customWidth="1"/>
    <col min="9" max="9" width="19.875" style="2" customWidth="1"/>
    <col min="10" max="10" width="18.125" style="2" customWidth="1"/>
    <col min="11" max="11" width="16.75" style="2" customWidth="1"/>
    <col min="12" max="12" width="11.75" style="2" customWidth="1"/>
    <col min="13" max="13" width="16.375" style="2" customWidth="1"/>
    <col min="14" max="14" width="9.125" style="5" customWidth="1"/>
    <col min="15" max="25" width="9.125" style="5"/>
    <col min="26" max="16384" width="9.125" style="2"/>
  </cols>
  <sheetData>
    <row r="2" spans="1:24" ht="27.7" customHeight="1" x14ac:dyDescent="0.25">
      <c r="A2" s="1"/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x14ac:dyDescent="0.25">
      <c r="B3" s="28" t="s">
        <v>16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7.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4.95" customHeight="1" x14ac:dyDescent="0.25">
      <c r="B5" s="31" t="s">
        <v>0</v>
      </c>
      <c r="C5" s="32"/>
      <c r="D5" s="33" t="s">
        <v>2</v>
      </c>
      <c r="E5" s="34"/>
      <c r="F5" s="34"/>
      <c r="G5" s="34"/>
      <c r="H5" s="34"/>
      <c r="I5" s="34"/>
      <c r="J5" s="34"/>
      <c r="K5" s="34"/>
      <c r="L5" s="34"/>
      <c r="M5" s="35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46.55" customHeight="1" x14ac:dyDescent="0.25">
      <c r="B6" s="31" t="s">
        <v>1</v>
      </c>
      <c r="C6" s="32"/>
      <c r="D6" s="24" t="s">
        <v>14</v>
      </c>
      <c r="E6" s="25"/>
      <c r="F6" s="25"/>
      <c r="G6" s="25"/>
      <c r="H6" s="25"/>
      <c r="I6" s="25"/>
      <c r="J6" s="25"/>
      <c r="K6" s="25"/>
      <c r="L6" s="25"/>
      <c r="M6" s="26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10.25" customHeight="1" x14ac:dyDescent="0.25">
      <c r="B7" s="24" t="s">
        <v>21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125.35" customHeight="1" x14ac:dyDescent="0.25">
      <c r="B8" s="24" t="s">
        <v>11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1:24" x14ac:dyDescent="0.25"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24" ht="50.95" customHeight="1" x14ac:dyDescent="0.25">
      <c r="B10" s="37" t="s">
        <v>8</v>
      </c>
      <c r="C10" s="37" t="s">
        <v>3</v>
      </c>
      <c r="D10" s="37" t="s">
        <v>4</v>
      </c>
      <c r="E10" s="29" t="s">
        <v>9</v>
      </c>
      <c r="F10" s="36" t="s">
        <v>5</v>
      </c>
      <c r="G10" s="23" t="s">
        <v>22</v>
      </c>
      <c r="H10" s="23" t="s">
        <v>23</v>
      </c>
      <c r="I10" s="23" t="s">
        <v>24</v>
      </c>
      <c r="J10" s="10" t="s">
        <v>6</v>
      </c>
      <c r="K10" s="10" t="s">
        <v>7</v>
      </c>
      <c r="L10" s="36" t="s">
        <v>12</v>
      </c>
      <c r="M10" s="11" t="s">
        <v>13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64.55" customHeight="1" x14ac:dyDescent="0.25">
      <c r="B11" s="37"/>
      <c r="C11" s="37"/>
      <c r="D11" s="37"/>
      <c r="E11" s="30"/>
      <c r="F11" s="36"/>
      <c r="G11" s="23"/>
      <c r="H11" s="23"/>
      <c r="I11" s="23"/>
      <c r="J11" s="4"/>
      <c r="K11" s="4"/>
      <c r="L11" s="36"/>
      <c r="M11" s="4"/>
    </row>
    <row r="12" spans="1:24" ht="28.55" x14ac:dyDescent="0.25">
      <c r="B12" s="12">
        <v>1</v>
      </c>
      <c r="C12" s="12" t="s">
        <v>17</v>
      </c>
      <c r="D12" s="19" t="s">
        <v>18</v>
      </c>
      <c r="E12" s="12">
        <v>50</v>
      </c>
      <c r="F12" s="12" t="s">
        <v>10</v>
      </c>
      <c r="G12" s="16">
        <v>412</v>
      </c>
      <c r="H12" s="16">
        <v>647.74</v>
      </c>
      <c r="I12" s="16">
        <v>531</v>
      </c>
      <c r="J12" s="16">
        <f>STDEV(G12:I12)</f>
        <v>117.87180550637768</v>
      </c>
      <c r="K12" s="16">
        <f>J12/L12*100</f>
        <v>22.229477700401258</v>
      </c>
      <c r="L12" s="16">
        <f>ROUND(AVERAGE(G12:I12),2)</f>
        <v>530.25</v>
      </c>
      <c r="M12" s="20">
        <f>E12*L12</f>
        <v>26512.5</v>
      </c>
    </row>
    <row r="13" spans="1:24" x14ac:dyDescent="0.25">
      <c r="B13" s="12"/>
      <c r="C13" s="12" t="s">
        <v>19</v>
      </c>
      <c r="D13" s="12"/>
      <c r="E13" s="12"/>
      <c r="F13" s="12"/>
      <c r="G13" s="20">
        <f>G12*E12</f>
        <v>20600</v>
      </c>
      <c r="H13" s="20">
        <f>H12*E12</f>
        <v>32387</v>
      </c>
      <c r="I13" s="20">
        <f>I12*E12</f>
        <v>26550</v>
      </c>
      <c r="J13" s="16"/>
      <c r="K13" s="16"/>
      <c r="L13" s="16"/>
      <c r="M13" s="16"/>
    </row>
    <row r="14" spans="1:24" ht="5.95" customHeight="1" x14ac:dyDescent="0.25">
      <c r="F14" s="18"/>
      <c r="G14" s="18"/>
    </row>
    <row r="15" spans="1:24" ht="32.299999999999997" customHeight="1" x14ac:dyDescent="0.25">
      <c r="B15" s="22" t="s">
        <v>20</v>
      </c>
      <c r="C15" s="22"/>
      <c r="D15" s="22"/>
      <c r="E15" s="22"/>
      <c r="F15" s="22"/>
      <c r="G15" s="22"/>
      <c r="H15" s="22"/>
      <c r="I15" s="22"/>
      <c r="J15" s="22"/>
      <c r="K15" s="22"/>
    </row>
    <row r="16" spans="1:24" x14ac:dyDescent="0.25">
      <c r="B16" s="17"/>
    </row>
    <row r="17" spans="2:9" x14ac:dyDescent="0.25">
      <c r="G17" s="21"/>
    </row>
    <row r="18" spans="2:9" ht="6.8" customHeight="1" x14ac:dyDescent="0.25"/>
    <row r="19" spans="2:9" x14ac:dyDescent="0.25">
      <c r="B19" s="17"/>
      <c r="H19" s="17"/>
      <c r="I19" s="17"/>
    </row>
    <row r="21" spans="2:9" ht="6.8" customHeight="1" x14ac:dyDescent="0.25"/>
  </sheetData>
  <mergeCells count="18">
    <mergeCell ref="B10:B11"/>
    <mergeCell ref="G10:G11"/>
    <mergeCell ref="B15:K15"/>
    <mergeCell ref="H10:H11"/>
    <mergeCell ref="I10:I11"/>
    <mergeCell ref="D6:M6"/>
    <mergeCell ref="B2:M2"/>
    <mergeCell ref="B3:M3"/>
    <mergeCell ref="B7:M7"/>
    <mergeCell ref="E10:E11"/>
    <mergeCell ref="B8:M8"/>
    <mergeCell ref="B5:C5"/>
    <mergeCell ref="B6:C6"/>
    <mergeCell ref="D5:M5"/>
    <mergeCell ref="L10:L11"/>
    <mergeCell ref="F10:F11"/>
    <mergeCell ref="D10:D11"/>
    <mergeCell ref="C10:C11"/>
  </mergeCells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Александровна Сергеева</dc:creator>
  <cp:lastModifiedBy>Александра Ивановна Корнева</cp:lastModifiedBy>
  <cp:lastPrinted>2026-04-14T12:12:45Z</cp:lastPrinted>
  <dcterms:created xsi:type="dcterms:W3CDTF">2015-06-05T18:19:34Z</dcterms:created>
  <dcterms:modified xsi:type="dcterms:W3CDTF">2026-08-17T10:04:06Z</dcterms:modified>
</cp:coreProperties>
</file>