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ТО ШНивы\"/>
    </mc:Choice>
  </mc:AlternateContent>
  <bookViews>
    <workbookView xWindow="0" yWindow="0" windowWidth="19155" windowHeight="10065"/>
  </bookViews>
  <sheets>
    <sheet name="просто НМЦК" sheetId="20" r:id="rId1"/>
  </sheets>
  <definedNames>
    <definedName name="RangeW">#REF!</definedName>
    <definedName name="_xlnm.Print_Area" localSheetId="0">'просто НМЦК'!$A$1:$K$41</definedName>
  </definedNames>
  <calcPr calcId="162913"/>
</workbook>
</file>

<file path=xl/calcChain.xml><?xml version="1.0" encoding="utf-8"?>
<calcChain xmlns="http://schemas.openxmlformats.org/spreadsheetml/2006/main">
  <c r="K6" i="20" l="1"/>
  <c r="K7" i="20" s="1"/>
  <c r="G6" i="20" l="1"/>
  <c r="F6" i="20" l="1"/>
  <c r="H6" i="20" l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<sst xmlns="http://schemas.openxmlformats.org/spreadsheetml/2006/main" count="28" uniqueCount="28">
  <si>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</si>
  <si>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</si>
  <si>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</si>
  <si>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</si>
  <si>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</si>
  <si>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</si>
  <si>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</si>
  <si>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</si>
  <si>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</si>
  <si>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</si>
  <si>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</si>
  <si>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</si>
  <si>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</si>
  <si>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</si>
  <si>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</si>
  <si>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</si>
  <si>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</si>
  <si>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</si>
  <si>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 частью 5 ст.22 Федерального закона от 05 апреля 2013 г. №44-ФЗ «О контрактной системе в сфере закупок товаров, работ, услуг для обеспечения государственных и муниципальных нужд», начальная (максимальная) цена контракта определена методом сопоставимых рыночных цен (анализа рынка в соответствии с Приказом Минэкономразвития России №567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Для определения начальной (максимальной) цены Контракта были использованы следующие ценовые предложения: 
</t>
  </si>
  <si>
    <t>Сумма в соответствии с min КП, руб.</t>
  </si>
  <si>
    <t>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закупки.</t>
  </si>
  <si>
    <t>«Техническое обслуживание автомобиля»</t>
  </si>
  <si>
    <t>усл. ед.</t>
  </si>
  <si>
    <t>Ценовое предложение 1 от 17.08.2026 б/н, руб.</t>
  </si>
  <si>
    <t>Ценовое предложение 2 от 17.08.2026 б/н, руб.</t>
  </si>
  <si>
    <t>Ценовое предложение 3 от 18.08.2026 № Ю00000158,         руб.</t>
  </si>
  <si>
    <t>На основании приведенных данных устанавливается следующая начальная (максимальная) цена контракта: 10 134,34 (Десять тысяч сто тридцать четыре) рубля 34 копейки.</t>
  </si>
  <si>
    <t>Техническое обслуживание автомобиля ВАЗ-212300 NIVA в связи с пробегом 10 000 км (ТО1)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</si>
</sst>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">
    <xf numFmtId="0" fontId="0" fillId="0" borderId="0"/>
    <xf numFmtId="0" fontId="1" fillId="0" borderId="0"/>
    <xf numFmtId="165" fontId="24" fillId="0" borderId="0" applyBorder="0" applyProtection="0"/>
    <xf numFmtId="0" fontId="3" fillId="0" borderId="0"/>
    <xf numFmtId="0" fontId="15" fillId="0" borderId="0"/>
    <xf numFmtId="0" fontId="15" fillId="0" borderId="0"/>
    <xf numFmtId="0" fontId="23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5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6" fillId="0" borderId="0"/>
    <xf numFmtId="0" fontId="3" fillId="0" borderId="0"/>
    <xf numFmtId="0" fontId="15" fillId="0" borderId="0" applyFill="0"/>
    <xf numFmtId="0" fontId="26" fillId="0" borderId="0"/>
    <xf numFmtId="0" fontId="15" fillId="0" borderId="0"/>
    <xf numFmtId="0" fontId="1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30">
    <xf numFmtId="0" fontId="0" fillId="0" borderId="0" xfId="0"/>
    <xf numFmtId="0" fontId="21" fillId="0" borderId="0" xfId="0" applyFont="1"/>
    <xf numFmtId="0" fontId="21" fillId="0" borderId="0" xfId="0" applyFont="1" applyAlignment="1">
      <alignment vertical="top"/>
    </xf>
    <xf numFmtId="0" fontId="22" fillId="0" borderId="0" xfId="0" applyFont="1"/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 applyAlignment="1">
      <alignment vertical="center" wrapText="1"/>
    </xf>
    <xf numFmtId="0" fontId="21" fillId="16" borderId="0" xfId="0" applyFont="1" applyFill="1" applyAlignment="1">
      <alignment vertical="center" wrapText="1"/>
    </xf>
    <xf numFmtId="0" fontId="28" fillId="0" borderId="0" xfId="0" applyFont="1"/>
    <xf numFmtId="0" fontId="28" fillId="0" borderId="10" xfId="0" applyFont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4" fontId="21" fillId="0" borderId="0" xfId="0" applyNumberFormat="1" applyFont="1"/>
    <xf numFmtId="0" fontId="28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4" fontId="31" fillId="16" borderId="10" xfId="0" applyNumberFormat="1" applyFont="1" applyFill="1" applyBorder="1" applyAlignment="1">
      <alignment horizontal="center" vertical="center"/>
    </xf>
    <xf numFmtId="4" fontId="31" fillId="0" borderId="10" xfId="0" applyNumberFormat="1" applyFont="1" applyBorder="1" applyAlignment="1">
      <alignment horizontal="center" vertical="center"/>
    </xf>
    <xf numFmtId="0" fontId="31" fillId="16" borderId="10" xfId="0" applyFont="1" applyFill="1" applyBorder="1" applyAlignment="1">
      <alignment horizontal="center" vertical="center"/>
    </xf>
    <xf numFmtId="4" fontId="21" fillId="0" borderId="10" xfId="0" applyNumberFormat="1" applyFont="1" applyBorder="1"/>
    <xf numFmtId="4" fontId="31" fillId="15" borderId="10" xfId="0" applyNumberFormat="1" applyFont="1" applyFill="1" applyBorder="1" applyAlignment="1">
      <alignment horizontal="center" vertical="center"/>
    </xf>
    <xf numFmtId="0" fontId="29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2" fontId="31" fillId="0" borderId="10" xfId="0" applyNumberFormat="1" applyFont="1" applyFill="1" applyBorder="1" applyAlignment="1">
      <alignment horizontal="center" vertical="center"/>
    </xf>
  </cellXfs>
  <cellStyles count="71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Стиль 1" xfId="64"/>
    <cellStyle name="Текст предупреждения" xfId="65" builtinId="11" customBuiltin="1"/>
    <cellStyle name="Текст предупреждения 2" xfId="66"/>
    <cellStyle name="Финансовый 2" xfId="67"/>
    <cellStyle name="Финансовый 3" xfId="68"/>
    <cellStyle name="Хороший" xfId="69" builtinId="26" customBuiltin="1"/>
    <cellStyle name="Хороший 2" xfId="70"/>
  </cellStyles>
  <dxfs count="1">
    <dxf>
      <fill>
        <patternFill>
          <bgColor rgb="FFFFF575"/>
        </patternFill>
      </fill>
    </dxf>
  </dxfs>
  <tableStyles count="0" defaultTableStyle="TableStyleMedium9" defaultPivotStyle="PivotStyleLight16"/>
  <colors>
    <mruColors>
      <color rgb="FFFFF575"/>
      <color rgb="FFFFE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10</xdr:row>
      <xdr:rowOff>19707</xdr:rowOff>
    </xdr:from>
    <xdr:to>
      <xdr:col>1</xdr:col>
      <xdr:colOff>819478</xdr:colOff>
      <xdr:row>10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13</xdr:row>
      <xdr:rowOff>9525</xdr:rowOff>
    </xdr:from>
    <xdr:to>
      <xdr:col>1</xdr:col>
      <xdr:colOff>1538654</xdr:colOff>
      <xdr:row>13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409717"/>
          <a:ext cx="181268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13</xdr:row>
      <xdr:rowOff>538656</xdr:rowOff>
    </xdr:from>
    <xdr:to>
      <xdr:col>1</xdr:col>
      <xdr:colOff>10183</xdr:colOff>
      <xdr:row>15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15</xdr:row>
      <xdr:rowOff>32845</xdr:rowOff>
    </xdr:from>
    <xdr:to>
      <xdr:col>0</xdr:col>
      <xdr:colOff>292648</xdr:colOff>
      <xdr:row>16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16</xdr:row>
      <xdr:rowOff>32845</xdr:rowOff>
    </xdr:from>
    <xdr:to>
      <xdr:col>1</xdr:col>
      <xdr:colOff>3614</xdr:colOff>
      <xdr:row>18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12</xdr:row>
      <xdr:rowOff>13138</xdr:rowOff>
    </xdr:from>
    <xdr:to>
      <xdr:col>0</xdr:col>
      <xdr:colOff>292647</xdr:colOff>
      <xdr:row>12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zoomScaleSheetLayoutView="100" workbookViewId="0">
      <selection activeCell="O20" sqref="O20"/>
    </sheetView>
  </sheetViews>
  <sheetFormatPr defaultRowHeight="12.75" x14ac:dyDescent="0.2"/>
  <cols>
    <col min="1" max="1" width="4.42578125" customWidth="1"/>
    <col min="2" max="2" width="23.85546875" customWidth="1"/>
    <col min="3" max="3" width="9.7109375" customWidth="1"/>
    <col min="4" max="5" width="11.140625" customWidth="1"/>
    <col min="10" max="10" width="7.85546875" customWidth="1"/>
    <col min="11" max="11" width="13.5703125" customWidth="1"/>
    <col min="13" max="13" width="10.140625" bestFit="1" customWidth="1"/>
  </cols>
  <sheetData>
    <row r="1" spans="1:13" s="1" customFormat="1" ht="15.75" x14ac:dyDescent="0.25">
      <c r="D1" s="3" t="s">
        <v>0</v>
      </c>
    </row>
    <row r="2" spans="1:13" s="1" customFormat="1" ht="15.75" x14ac:dyDescent="0.25">
      <c r="C2" s="22" t="s">
        <v>21</v>
      </c>
      <c r="D2" s="22"/>
      <c r="E2" s="22"/>
      <c r="F2" s="22"/>
      <c r="G2" s="22"/>
      <c r="H2" s="22"/>
      <c r="I2" s="22"/>
    </row>
    <row r="3" spans="1:13" s="2" customFormat="1" ht="129" customHeight="1" thickBot="1" x14ac:dyDescent="0.2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s="1" customFormat="1" ht="16.5" hidden="1" thickBot="1" x14ac:dyDescent="0.3"/>
    <row r="5" spans="1:13" s="10" customFormat="1" ht="77.25" thickBot="1" x14ac:dyDescent="0.25">
      <c r="A5" s="11" t="s">
        <v>1</v>
      </c>
      <c r="B5" s="14" t="s">
        <v>2</v>
      </c>
      <c r="C5" s="11" t="s">
        <v>23</v>
      </c>
      <c r="D5" s="11" t="s">
        <v>24</v>
      </c>
      <c r="E5" s="11" t="s">
        <v>25</v>
      </c>
      <c r="F5" s="11" t="s">
        <v>3</v>
      </c>
      <c r="G5" s="11" t="s">
        <v>8</v>
      </c>
      <c r="H5" s="11" t="s">
        <v>4</v>
      </c>
      <c r="I5" s="11" t="s">
        <v>5</v>
      </c>
      <c r="J5" s="11" t="s">
        <v>6</v>
      </c>
      <c r="K5" s="11" t="s">
        <v>19</v>
      </c>
    </row>
    <row r="6" spans="1:13" s="1" customFormat="1" ht="51.75" thickBot="1" x14ac:dyDescent="0.3">
      <c r="A6" s="15">
        <v>1</v>
      </c>
      <c r="B6" s="16" t="s">
        <v>27</v>
      </c>
      <c r="C6" s="21">
        <v>10915</v>
      </c>
      <c r="D6" s="21">
        <v>11463</v>
      </c>
      <c r="E6" s="17">
        <v>10134.34</v>
      </c>
      <c r="F6" s="18">
        <f t="shared" ref="F6" si="0">ROUND(SUM(C6:E6)/COUNT(C6:E6), 2)</f>
        <v>10837.45</v>
      </c>
      <c r="G6" s="18">
        <f>_xlfn.STDEV.S(C6:E6)</f>
        <v>667.71643572203106</v>
      </c>
      <c r="H6" s="29">
        <f t="shared" ref="H6" si="1">(G6/F6)*100</f>
        <v>6.161195075613092</v>
      </c>
      <c r="I6" s="19" t="s">
        <v>22</v>
      </c>
      <c r="J6" s="19">
        <v>1</v>
      </c>
      <c r="K6" s="18">
        <f>E6*J6</f>
        <v>10134.34</v>
      </c>
      <c r="M6" s="13"/>
    </row>
    <row r="7" spans="1:13" s="1" customFormat="1" ht="16.5" thickBot="1" x14ac:dyDescent="0.3">
      <c r="A7" s="26" t="s">
        <v>7</v>
      </c>
      <c r="B7" s="26"/>
      <c r="C7" s="26"/>
      <c r="D7" s="26"/>
      <c r="E7" s="26"/>
      <c r="F7" s="26"/>
      <c r="G7" s="26"/>
      <c r="H7" s="26"/>
      <c r="I7" s="26"/>
      <c r="J7" s="26"/>
      <c r="K7" s="20">
        <f>SUM(K6:K6)</f>
        <v>10134.34</v>
      </c>
    </row>
    <row r="8" spans="1:13" s="1" customFormat="1" ht="15.75" x14ac:dyDescent="0.25">
      <c r="K8" s="13"/>
    </row>
    <row r="9" spans="1:13" s="1" customFormat="1" ht="34.5" customHeight="1" x14ac:dyDescent="0.25">
      <c r="A9" s="25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3" s="1" customFormat="1" ht="15.75" x14ac:dyDescent="0.25">
      <c r="A10" s="4" t="s">
        <v>10</v>
      </c>
    </row>
    <row r="11" spans="1:13" s="1" customFormat="1" ht="43.5" customHeight="1" x14ac:dyDescent="0.25">
      <c r="A11" s="4"/>
    </row>
    <row r="12" spans="1:13" s="1" customFormat="1" ht="15.75" x14ac:dyDescent="0.25">
      <c r="A12" s="4" t="s">
        <v>17</v>
      </c>
    </row>
    <row r="13" spans="1:13" s="1" customFormat="1" ht="15.75" x14ac:dyDescent="0.25">
      <c r="A13" s="4"/>
      <c r="B13" s="4" t="s">
        <v>11</v>
      </c>
    </row>
    <row r="14" spans="1:13" s="1" customFormat="1" ht="48" customHeight="1" x14ac:dyDescent="0.25">
      <c r="A14" s="4"/>
      <c r="C14" s="4" t="s">
        <v>12</v>
      </c>
    </row>
    <row r="15" spans="1:13" s="1" customFormat="1" ht="15.75" x14ac:dyDescent="0.25">
      <c r="A15" s="4"/>
      <c r="B15" s="4" t="s">
        <v>13</v>
      </c>
      <c r="C15" s="4"/>
    </row>
    <row r="16" spans="1:13" s="1" customFormat="1" ht="15.75" x14ac:dyDescent="0.25">
      <c r="A16" s="4"/>
      <c r="B16" s="4" t="s">
        <v>14</v>
      </c>
      <c r="C16" s="4"/>
    </row>
    <row r="17" spans="1:11" s="1" customFormat="1" ht="15.75" x14ac:dyDescent="0.25">
      <c r="A17" s="4"/>
      <c r="B17" s="4" t="s">
        <v>15</v>
      </c>
      <c r="C17" s="4"/>
    </row>
    <row r="18" spans="1:11" s="1" customFormat="1" ht="15.75" x14ac:dyDescent="0.25">
      <c r="A18" s="4"/>
      <c r="B18" s="4"/>
      <c r="C18" s="4"/>
    </row>
    <row r="19" spans="1:11" s="1" customFormat="1" ht="15.75" x14ac:dyDescent="0.25">
      <c r="A19" s="4"/>
      <c r="B19" s="25" t="s">
        <v>16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" customFormat="1" ht="45.75" customHeight="1" x14ac:dyDescent="0.25">
      <c r="A20" s="8"/>
      <c r="B20" s="25" t="s">
        <v>20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 s="1" customFormat="1" ht="49.5" customHeight="1" x14ac:dyDescent="0.25">
      <c r="B21" s="24" t="s">
        <v>26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1" s="1" customFormat="1" ht="15.75" customHeight="1" x14ac:dyDescent="0.25">
      <c r="A22" s="5"/>
      <c r="B22" s="23"/>
      <c r="C22" s="23"/>
      <c r="D22" s="23"/>
      <c r="E22" s="23"/>
      <c r="F22" s="23"/>
      <c r="G22" s="23"/>
      <c r="H22" s="23"/>
      <c r="I22" s="23"/>
      <c r="J22" s="23"/>
      <c r="K22" s="5"/>
    </row>
    <row r="23" spans="1:11" s="1" customFormat="1" ht="15.75" x14ac:dyDescent="0.25">
      <c r="B23" s="9"/>
      <c r="C23" s="12"/>
      <c r="D23" s="12"/>
      <c r="E23" s="12"/>
      <c r="F23" s="12"/>
      <c r="G23" s="12"/>
      <c r="H23" s="12"/>
      <c r="I23" s="12"/>
      <c r="J23" s="12"/>
      <c r="K23" s="6"/>
    </row>
    <row r="24" spans="1:11" s="1" customFormat="1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9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idden="1" x14ac:dyDescent="0.2"/>
    <row r="30" spans="1:11" hidden="1" x14ac:dyDescent="0.2"/>
    <row r="31" spans="1:11" hidden="1" x14ac:dyDescent="0.2"/>
    <row r="32" spans="1:11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</sheetData>
  <mergeCells count="8">
    <mergeCell ref="C2:I2"/>
    <mergeCell ref="B22:J22"/>
    <mergeCell ref="B21:K21"/>
    <mergeCell ref="B20:K20"/>
    <mergeCell ref="A7:J7"/>
    <mergeCell ref="A3:K3"/>
    <mergeCell ref="A9:K9"/>
    <mergeCell ref="B19:K19"/>
  </mergeCells>
  <conditionalFormatting sqref="H6">
    <cfRule type="cellIs" dxfId="0" priority="1" operator="greaterThanOrEqual">
      <formula>33</formula>
    </cfRule>
  </conditionalFormatting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просто НМЦК</vt:lpstr>
      <vt:lpstr>'просто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Закупки 6</cp:lastModifiedBy>
  <cp:lastPrinted>2024-04-02T08:20:13Z</cp:lastPrinted>
  <dcterms:created xsi:type="dcterms:W3CDTF">1996-10-08T23:32:33Z</dcterms:created>
  <dcterms:modified xsi:type="dcterms:W3CDTF">2026-08-18T11:22:15Z</dcterms:modified>
</cp:coreProperties>
</file>