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030"/>
  </bookViews>
  <sheets>
    <sheet name="Расчет цены телевизор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2" l="1"/>
  <c r="M9" i="2" s="1"/>
  <c r="J8" i="2"/>
  <c r="M8" i="2" s="1"/>
  <c r="J7" i="2"/>
  <c r="M7" i="2" s="1"/>
  <c r="K7" i="2"/>
  <c r="K8" i="2"/>
  <c r="L8" i="2" s="1"/>
  <c r="K9" i="2"/>
  <c r="J6" i="2"/>
  <c r="L7" i="2" l="1"/>
  <c r="L9" i="2"/>
  <c r="K6" i="2"/>
  <c r="M6" i="2"/>
  <c r="L6" i="2" l="1"/>
</calcChain>
</file>

<file path=xl/sharedStrings.xml><?xml version="1.0" encoding="utf-8"?>
<sst xmlns="http://schemas.openxmlformats.org/spreadsheetml/2006/main" count="31" uniqueCount="28">
  <si>
    <t>№</t>
  </si>
  <si>
    <t>Ед. изм</t>
  </si>
  <si>
    <t>Наименование предмета контракта</t>
  </si>
  <si>
    <t>Кол-во</t>
  </si>
  <si>
    <t>Существенные условия исполнения контракта</t>
  </si>
  <si>
    <t>Применяемый коэффициент</t>
  </si>
  <si>
    <t>Приложение 2</t>
  </si>
  <si>
    <r>
      <t>Среднее значение цены за единицу товара по каждому наименованию товара определили по формуле, приведенной в столбце 10 таблицы, где:  
ц</t>
    </r>
    <r>
      <rPr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 - цена единицы товара, работы, услуги, указанная в источнике с номером i;
n – количество значений, используемых в расчете;
∑цi  - сумма значений используемых в расчете; 
&lt;ц&gt;– средняя арифметическая величина цены единицы товара, работы, услуги.
</t>
    </r>
  </si>
  <si>
    <t>Однородность совокупности значений выявленных цен, используемых в расчете Н(М)ЦК</t>
  </si>
  <si>
    <t>При расчете коэффициента вариации определили среднее квадратическое отклонение по формуле, представленной в столбце 11 таблицы, где:  
цi  - цена единицы товара, работы, услуги, указанная в источнике с номером i;
n – количество значений, используемых в расчете;
&lt;ц&gt;– средняя арифметическая величина цены единицы товара, работы, услуги.</t>
  </si>
  <si>
    <t>Совокупность значений, используемых в расчете, при определении Н(М)ЦК  считается неоднородной, если коэффициент вариации цены превышает 33%. Как видно из таблицы совокупность значений, используемых в расчете однородна, что удовлетворяет условиям.</t>
  </si>
  <si>
    <r>
      <t>Расчет  Н(М)ЦК проведен методом сопоставимых рыночных цен (анализа рынка), которая  определяется по формуле, приведенной в столбце 13 таблицы, где:
НМЦК</t>
    </r>
    <r>
      <rPr>
        <vertAlign val="superscript"/>
        <sz val="10"/>
        <color indexed="8"/>
        <rFont val="Times New Roman"/>
        <family val="1"/>
        <charset val="204"/>
      </rPr>
      <t>рын</t>
    </r>
    <r>
      <rPr>
        <sz val="10"/>
        <color indexed="8"/>
        <rFont val="Times New Roman"/>
        <family val="1"/>
        <charset val="204"/>
      </rPr>
      <t xml:space="preserve"> - Н(М)ЦК,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 - 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товаров.
</t>
    </r>
  </si>
  <si>
    <t>В результате проведенного расчета Н(М)ЦК составила:</t>
  </si>
  <si>
    <t>В целях определения однородности совокупности значений выявленных цен, используемых в расчете Н(М)ЦК определили коэффициент вариации по формуле, представленной в столбце 12 таблицы, где: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 - коэффициент вариации цены;
σ – среднее квадратичное отклонение;
&lt;ц&gt;– средняя арифметическая величина цены единицы товара, работы, услуги.</t>
  </si>
  <si>
    <t>Н(М)ЦК определяемая методом сопоставимых рыночных цен (анализа рынка)</t>
  </si>
  <si>
    <r>
      <t xml:space="preserve">Средняя арифметическая цена за единицу, рублей                      </t>
    </r>
    <r>
      <rPr>
        <sz val="10"/>
        <color indexed="8"/>
        <rFont val="Times New Roman"/>
        <family val="1"/>
        <charset val="204"/>
      </rPr>
      <t xml:space="preserve">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>&gt;</t>
    </r>
    <r>
      <rPr>
        <i/>
        <sz val="10"/>
        <color indexed="8"/>
        <rFont val="Times New Roman"/>
        <family val="1"/>
        <charset val="204"/>
      </rPr>
      <t xml:space="preserve">  = </t>
    </r>
    <r>
      <rPr>
        <sz val="12"/>
        <color indexed="8"/>
        <rFont val="Calibri"/>
        <family val="2"/>
        <charset val="204"/>
      </rPr>
      <t>Σ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i/>
        <sz val="10"/>
        <color indexed="8"/>
        <rFont val="Times New Roman"/>
        <family val="1"/>
        <charset val="204"/>
      </rPr>
      <t>/n</t>
    </r>
  </si>
  <si>
    <t>Среднее квадратичное отклонение, рублей</t>
  </si>
  <si>
    <r>
      <rPr>
        <b/>
        <sz val="10"/>
        <color indexed="8"/>
        <rFont val="Times New Roman"/>
        <family val="1"/>
        <charset val="204"/>
      </rPr>
      <t>Н(М)ЦК</t>
    </r>
    <r>
      <rPr>
        <b/>
        <vertAlign val="superscript"/>
        <sz val="10"/>
        <color indexed="8"/>
        <rFont val="Times New Roman"/>
        <family val="1"/>
        <charset val="204"/>
      </rPr>
      <t>рын</t>
    </r>
    <r>
      <rPr>
        <b/>
        <sz val="10"/>
        <color indexed="8"/>
        <rFont val="Times New Roman"/>
        <family val="1"/>
        <charset val="204"/>
      </rPr>
      <t>, рублей</t>
    </r>
    <r>
      <rPr>
        <sz val="10"/>
        <color indexed="8"/>
        <rFont val="Times New Roman"/>
        <family val="1"/>
        <charset val="204"/>
      </rPr>
      <t xml:space="preserve">                  </t>
    </r>
  </si>
  <si>
    <r>
      <t xml:space="preserve">коэффициент вариации цен V, (%)           </t>
    </r>
    <r>
      <rPr>
        <i/>
        <sz val="10"/>
        <color indexed="8"/>
        <rFont val="Times New Roman"/>
        <family val="1"/>
        <charset val="204"/>
      </rPr>
      <t xml:space="preserve">         </t>
    </r>
  </si>
  <si>
    <r>
      <t>Обоснование начальной (максимальной) цены контракта (Н(М)ЦК)</t>
    </r>
    <r>
      <rPr>
        <b/>
        <sz val="12"/>
        <color indexed="8"/>
        <rFont val="Times New Roman"/>
        <family val="1"/>
        <charset val="204"/>
      </rPr>
      <t xml:space="preserve">
</t>
    </r>
  </si>
  <si>
    <t>шт</t>
  </si>
  <si>
    <t>Веник сорго прошивной</t>
  </si>
  <si>
    <t>Швабра т-образная деревянная от 120-150 см</t>
  </si>
  <si>
    <t>Совок для мусора пластик, низкая ручка</t>
  </si>
  <si>
    <t xml:space="preserve">Коммерческое предложение №1                                                                                               </t>
  </si>
  <si>
    <t xml:space="preserve">Коммерческое предложение №2                                                                                  </t>
  </si>
  <si>
    <t xml:space="preserve">Коммерческое предложение №3                   </t>
  </si>
  <si>
    <t>Светильник аврийного освещения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</si>
</sst>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vertAlign val="superscript"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textRotation="90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5" fillId="0" borderId="0" xfId="0" applyNumberFormat="1" applyFont="1"/>
    <xf numFmtId="0" fontId="1" fillId="0" borderId="2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3</xdr:row>
      <xdr:rowOff>819150</xdr:rowOff>
    </xdr:from>
    <xdr:to>
      <xdr:col>12</xdr:col>
      <xdr:colOff>9525</xdr:colOff>
      <xdr:row>3</xdr:row>
      <xdr:rowOff>1171575</xdr:rowOff>
    </xdr:to>
    <xdr:pic>
      <xdr:nvPicPr>
        <xdr:cNvPr id="2157" name="Picture 1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96300" y="2152650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638175</xdr:rowOff>
    </xdr:from>
    <xdr:to>
      <xdr:col>10</xdr:col>
      <xdr:colOff>1362075</xdr:colOff>
      <xdr:row>3</xdr:row>
      <xdr:rowOff>1181100</xdr:rowOff>
    </xdr:to>
    <xdr:pic>
      <xdr:nvPicPr>
        <xdr:cNvPr id="2158" name="Picture 2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67550" y="1971675"/>
          <a:ext cx="13430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76200</xdr:colOff>
      <xdr:row>3</xdr:row>
      <xdr:rowOff>800100</xdr:rowOff>
    </xdr:from>
    <xdr:to>
      <xdr:col>12</xdr:col>
      <xdr:colOff>1562100</xdr:colOff>
      <xdr:row>3</xdr:row>
      <xdr:rowOff>1162050</xdr:rowOff>
    </xdr:to>
    <xdr:pic>
      <xdr:nvPicPr>
        <xdr:cNvPr id="2159" name="Picture 5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629775" y="21336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workbookViewId="0">
      <selection activeCell="B12" sqref="B12:M12"/>
    </sheetView>
  </sheetViews>
  <sheetFormatPr defaultRowHeight="12.75" x14ac:dyDescent="0.2"/>
  <cols>
    <col min="1" max="1" width="3.140625" style="2" customWidth="1"/>
    <col min="2" max="2" width="36.42578125" style="2" customWidth="1"/>
    <col min="3" max="3" width="10.42578125" style="2" customWidth="1"/>
    <col min="4" max="4" width="5.85546875" style="2" customWidth="1"/>
    <col min="5" max="5" width="3.85546875" style="2" customWidth="1"/>
    <col min="6" max="7" width="10.28515625" style="2" customWidth="1"/>
    <col min="8" max="8" width="9.5703125" style="2" customWidth="1"/>
    <col min="9" max="9" width="5.5703125" style="2" customWidth="1"/>
    <col min="10" max="10" width="15.5703125" style="2" customWidth="1"/>
    <col min="11" max="11" width="21.28515625" style="2" customWidth="1"/>
    <col min="12" max="12" width="16.28515625" style="2" customWidth="1"/>
    <col min="13" max="13" width="25.42578125" style="2" customWidth="1"/>
    <col min="14" max="14" width="9.140625" style="2"/>
    <col min="15" max="15" width="16.28515625" style="2" customWidth="1"/>
    <col min="16" max="16384" width="9.140625" style="2"/>
  </cols>
  <sheetData>
    <row r="1" spans="1:16" ht="23.25" customHeight="1" x14ac:dyDescent="0.2">
      <c r="B1" s="23" t="s">
        <v>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6" ht="30.75" customHeight="1" x14ac:dyDescent="0.2">
      <c r="A2" s="28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6" ht="54" customHeight="1" x14ac:dyDescent="0.2">
      <c r="A3" s="29" t="s">
        <v>0</v>
      </c>
      <c r="B3" s="29" t="s">
        <v>2</v>
      </c>
      <c r="C3" s="29" t="s">
        <v>4</v>
      </c>
      <c r="D3" s="29" t="s">
        <v>1</v>
      </c>
      <c r="E3" s="29" t="s">
        <v>3</v>
      </c>
      <c r="F3" s="26"/>
      <c r="G3" s="26"/>
      <c r="H3" s="26"/>
      <c r="I3" s="27"/>
      <c r="J3" s="31" t="s">
        <v>8</v>
      </c>
      <c r="K3" s="31"/>
      <c r="L3" s="31"/>
      <c r="M3" s="3" t="s">
        <v>14</v>
      </c>
    </row>
    <row r="4" spans="1:16" ht="180.75" customHeight="1" x14ac:dyDescent="0.2">
      <c r="A4" s="30"/>
      <c r="B4" s="30"/>
      <c r="C4" s="30"/>
      <c r="D4" s="30"/>
      <c r="E4" s="30"/>
      <c r="F4" s="15" t="s">
        <v>24</v>
      </c>
      <c r="G4" s="15" t="s">
        <v>25</v>
      </c>
      <c r="H4" s="15" t="s">
        <v>26</v>
      </c>
      <c r="I4" s="11" t="s">
        <v>5</v>
      </c>
      <c r="J4" s="3" t="s">
        <v>15</v>
      </c>
      <c r="K4" s="3" t="s">
        <v>16</v>
      </c>
      <c r="L4" s="3" t="s">
        <v>18</v>
      </c>
      <c r="M4" s="7" t="s">
        <v>17</v>
      </c>
    </row>
    <row r="5" spans="1:16" x14ac:dyDescent="0.2">
      <c r="A5" s="8">
        <v>1</v>
      </c>
      <c r="B5" s="4">
        <v>2</v>
      </c>
      <c r="C5" s="9">
        <v>3</v>
      </c>
      <c r="D5" s="9">
        <v>4</v>
      </c>
      <c r="E5" s="9">
        <v>5</v>
      </c>
      <c r="F5" s="16"/>
      <c r="G5" s="16"/>
      <c r="H5" s="16">
        <v>8</v>
      </c>
      <c r="I5" s="8">
        <v>9</v>
      </c>
      <c r="J5" s="4">
        <v>10</v>
      </c>
      <c r="K5" s="4">
        <v>11</v>
      </c>
      <c r="L5" s="4">
        <v>12</v>
      </c>
      <c r="M5" s="4">
        <v>13</v>
      </c>
    </row>
    <row r="6" spans="1:16" s="1" customFormat="1" ht="15.75" hidden="1" x14ac:dyDescent="0.25">
      <c r="A6" s="7">
        <v>1</v>
      </c>
      <c r="B6" s="18" t="s">
        <v>21</v>
      </c>
      <c r="C6" s="7"/>
      <c r="D6" s="4" t="s">
        <v>20</v>
      </c>
      <c r="E6" s="13">
        <v>7</v>
      </c>
      <c r="F6" s="17">
        <v>242.36</v>
      </c>
      <c r="G6" s="17">
        <v>260</v>
      </c>
      <c r="H6" s="17">
        <v>228</v>
      </c>
      <c r="I6" s="6"/>
      <c r="J6" s="6">
        <f t="shared" ref="J6:J9" si="0">ROUND((AVERAGE(F6:H6)),2)</f>
        <v>243.45</v>
      </c>
      <c r="K6" s="12">
        <f>STDEV(F6:H6)</f>
        <v>16.027992180349145</v>
      </c>
      <c r="L6" s="12">
        <f t="shared" ref="L6:L9" si="1">K6/J6*100</f>
        <v>6.5836895380362064</v>
      </c>
      <c r="M6" s="5">
        <f>ROUND(J6*E6,2)</f>
        <v>1704.15</v>
      </c>
    </row>
    <row r="7" spans="1:16" s="1" customFormat="1" ht="31.5" hidden="1" x14ac:dyDescent="0.25">
      <c r="A7" s="7">
        <v>2</v>
      </c>
      <c r="B7" s="19" t="s">
        <v>22</v>
      </c>
      <c r="C7" s="7"/>
      <c r="D7" s="4" t="s">
        <v>20</v>
      </c>
      <c r="E7" s="13">
        <v>7</v>
      </c>
      <c r="F7" s="17">
        <v>613.20000000000005</v>
      </c>
      <c r="G7" s="17">
        <v>250</v>
      </c>
      <c r="H7" s="17">
        <v>280</v>
      </c>
      <c r="I7" s="6"/>
      <c r="J7" s="6">
        <f t="shared" si="0"/>
        <v>381.07</v>
      </c>
      <c r="K7" s="12">
        <f t="shared" ref="K7:K9" si="2">STDEV(F7:H7)</f>
        <v>201.59219561613332</v>
      </c>
      <c r="L7" s="12">
        <f t="shared" si="1"/>
        <v>52.901617974685308</v>
      </c>
      <c r="M7" s="5">
        <f>ROUND(J7*E7,2)</f>
        <v>2667.49</v>
      </c>
    </row>
    <row r="8" spans="1:16" s="1" customFormat="1" ht="31.5" hidden="1" x14ac:dyDescent="0.25">
      <c r="A8" s="7">
        <v>3</v>
      </c>
      <c r="B8" s="19" t="s">
        <v>23</v>
      </c>
      <c r="C8" s="7"/>
      <c r="D8" s="4" t="s">
        <v>20</v>
      </c>
      <c r="E8" s="13">
        <v>7</v>
      </c>
      <c r="F8" s="17">
        <v>94.57</v>
      </c>
      <c r="G8" s="17">
        <v>50</v>
      </c>
      <c r="H8" s="17">
        <v>120</v>
      </c>
      <c r="I8" s="6"/>
      <c r="J8" s="6">
        <f t="shared" si="0"/>
        <v>88.19</v>
      </c>
      <c r="K8" s="12">
        <f t="shared" si="2"/>
        <v>35.433434775646575</v>
      </c>
      <c r="L8" s="12">
        <f t="shared" si="1"/>
        <v>40.178517718161444</v>
      </c>
      <c r="M8" s="5">
        <f>ROUND(J8*E8,2)</f>
        <v>617.33000000000004</v>
      </c>
    </row>
    <row r="9" spans="1:16" s="1" customFormat="1" ht="15.75" x14ac:dyDescent="0.25">
      <c r="A9" s="7">
        <v>1</v>
      </c>
      <c r="B9" s="19" t="s">
        <v>27</v>
      </c>
      <c r="C9" s="7"/>
      <c r="D9" s="4" t="s">
        <v>20</v>
      </c>
      <c r="E9" s="13">
        <v>1</v>
      </c>
      <c r="F9" s="17">
        <v>2765</v>
      </c>
      <c r="G9" s="17">
        <v>2800</v>
      </c>
      <c r="H9" s="17">
        <v>2800.04</v>
      </c>
      <c r="I9" s="6"/>
      <c r="J9" s="6">
        <f t="shared" si="0"/>
        <v>2788.35</v>
      </c>
      <c r="K9" s="12">
        <f t="shared" si="2"/>
        <v>20.218816318799004</v>
      </c>
      <c r="L9" s="12">
        <f t="shared" si="1"/>
        <v>0.72511758992949249</v>
      </c>
      <c r="M9" s="5">
        <f t="shared" ref="M9" si="3">ROUND(J9*E9,2)</f>
        <v>2788.35</v>
      </c>
    </row>
    <row r="10" spans="1:16" ht="15.75" x14ac:dyDescent="0.2">
      <c r="B10" s="25" t="s">
        <v>12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10">
        <v>32496</v>
      </c>
      <c r="O10" s="10"/>
      <c r="P10" s="14"/>
    </row>
    <row r="11" spans="1:16" ht="27.75" customHeight="1" x14ac:dyDescent="0.2">
      <c r="B11" s="20" t="s">
        <v>11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6" ht="31.5" customHeight="1" x14ac:dyDescent="0.2">
      <c r="B12" s="20" t="s">
        <v>7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1:16" ht="29.25" customHeight="1" x14ac:dyDescent="0.2">
      <c r="B13" s="20" t="s">
        <v>13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16" ht="30" customHeight="1" x14ac:dyDescent="0.2">
      <c r="B14" s="20" t="s">
        <v>9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6" ht="29.25" customHeight="1" x14ac:dyDescent="0.2">
      <c r="B15" s="22" t="s">
        <v>10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</sheetData>
  <mergeCells count="15">
    <mergeCell ref="B13:M13"/>
    <mergeCell ref="B14:M14"/>
    <mergeCell ref="B15:M15"/>
    <mergeCell ref="B1:M1"/>
    <mergeCell ref="B10:L10"/>
    <mergeCell ref="F3:I3"/>
    <mergeCell ref="A2:M2"/>
    <mergeCell ref="A3:A4"/>
    <mergeCell ref="B3:B4"/>
    <mergeCell ref="C3:C4"/>
    <mergeCell ref="D3:D4"/>
    <mergeCell ref="E3:E4"/>
    <mergeCell ref="J3:L3"/>
    <mergeCell ref="B11:M11"/>
    <mergeCell ref="B12:M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 телевизор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PC</cp:lastModifiedBy>
  <cp:lastPrinted>2025-04-24T12:02:43Z</cp:lastPrinted>
  <dcterms:created xsi:type="dcterms:W3CDTF">2014-01-15T18:15:09Z</dcterms:created>
  <dcterms:modified xsi:type="dcterms:W3CDTF">2026-07-20T05:28:07Z</dcterms:modified>
</cp:coreProperties>
</file>