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B1343E7-BE3E-4A23-A682-604DA4125CEB}" xr6:coauthVersionLast="47" xr6:coauthVersionMax="47" xr10:uidLastSave="{00000000-0000-0000-0000-000000000000}"/>
  <bookViews>
    <workbookView xWindow="795" yWindow="150" windowWidth="19695" windowHeight="1092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5" l="1"/>
  <c r="K9" i="5"/>
  <c r="K10" i="5"/>
  <c r="O10" i="5"/>
  <c r="P10" i="5" l="1"/>
  <c r="L10" i="5"/>
  <c r="M10" i="5" s="1"/>
  <c r="N10" i="5" s="1"/>
  <c r="L9" i="5"/>
  <c r="M9" i="5" s="1"/>
  <c r="N9" i="5" s="1"/>
  <c r="P9" i="5"/>
  <c r="P11" i="5" l="1"/>
</calcChain>
</file>

<file path=xl/sharedStrings.xml><?xml version="1.0" encoding="utf-8"?>
<sst xmlns="http://schemas.openxmlformats.org/spreadsheetml/2006/main" count="30" uniqueCount="29">
  <si>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</si>
  <si>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</si>
  <si>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</si>
  <si>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</si>
  <si>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</si>
  <si>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</si>
  <si>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</si>
  <si>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</si>
  <si>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</si>
  <si>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</si>
  <si>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</si>
  <si>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</si>
  <si>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</si>
  <si>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</si>
  <si>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</si>
  <si>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</si>
  <si>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</si>
  <si>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</si>
  <si>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</si>
  <si>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</si>
  <si>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</si>
  <si>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</si>
  <si>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</si>
  <si>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кг</t>
  </si>
  <si>
    <t>Начальник ОКБИ и ХО                                                                                                                                                  Гаврилов Р.А.</t>
  </si>
  <si>
    <t>стройматериалы</t>
  </si>
  <si>
    <t>керамогранит матовый, темно-серый 600х600х9мм</t>
  </si>
  <si>
    <t>м2</t>
  </si>
  <si>
    <t>клей для плитки влагостойкий (25кг)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</si>
</sst>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9"/>
  <sheetViews>
    <sheetView tabSelected="1" topLeftCell="E1" zoomScale="110" zoomScaleNormal="110" workbookViewId="0">
      <selection activeCell="R5" sqref="R5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8" ht="12.75" customHeight="1" x14ac:dyDescent="0.2">
      <c r="A4" s="21" t="s">
        <v>13</v>
      </c>
      <c r="B4" s="21"/>
      <c r="C4" s="21"/>
      <c r="D4" s="27" t="s">
        <v>25</v>
      </c>
      <c r="E4" s="27"/>
      <c r="F4" s="19"/>
      <c r="N4" s="29" t="s">
        <v>15</v>
      </c>
      <c r="O4" s="29"/>
      <c r="P4" s="15">
        <v>98627.4</v>
      </c>
    </row>
    <row r="6" spans="1:18" ht="30" customHeight="1" x14ac:dyDescent="0.2">
      <c r="A6" s="26" t="s">
        <v>14</v>
      </c>
      <c r="B6" s="26" t="s">
        <v>20</v>
      </c>
      <c r="C6" s="26" t="s">
        <v>18</v>
      </c>
      <c r="D6" s="26" t="s">
        <v>22</v>
      </c>
      <c r="E6" s="26"/>
      <c r="F6" s="26"/>
      <c r="G6" s="26"/>
      <c r="H6" s="26"/>
      <c r="I6" s="26"/>
      <c r="J6" s="26"/>
      <c r="K6" s="26" t="s">
        <v>17</v>
      </c>
      <c r="L6" s="26" t="s">
        <v>7</v>
      </c>
      <c r="M6" s="26" t="s">
        <v>5</v>
      </c>
      <c r="N6" s="26" t="s">
        <v>16</v>
      </c>
      <c r="O6" s="26" t="s">
        <v>8</v>
      </c>
      <c r="P6" s="26" t="s">
        <v>10</v>
      </c>
    </row>
    <row r="7" spans="1:18" x14ac:dyDescent="0.2">
      <c r="A7" s="26"/>
      <c r="B7" s="26"/>
      <c r="C7" s="26"/>
      <c r="D7" s="26" t="s">
        <v>0</v>
      </c>
      <c r="E7" s="26" t="s">
        <v>1</v>
      </c>
      <c r="F7" s="26" t="s">
        <v>2</v>
      </c>
      <c r="G7" s="26" t="s">
        <v>3</v>
      </c>
      <c r="H7" s="26" t="s">
        <v>4</v>
      </c>
      <c r="I7" s="26" t="s">
        <v>11</v>
      </c>
      <c r="J7" s="26" t="s">
        <v>21</v>
      </c>
      <c r="K7" s="26"/>
      <c r="L7" s="26"/>
      <c r="M7" s="26"/>
      <c r="N7" s="26"/>
      <c r="O7" s="26"/>
      <c r="P7" s="26"/>
    </row>
    <row r="8" spans="1:18" ht="35.25" customHeight="1" x14ac:dyDescent="0.2">
      <c r="A8" s="26"/>
      <c r="B8" s="26"/>
      <c r="C8" s="3" t="s">
        <v>19</v>
      </c>
      <c r="D8" s="26"/>
      <c r="E8" s="26"/>
      <c r="F8" s="26"/>
      <c r="G8" s="26"/>
      <c r="H8" s="26"/>
      <c r="I8" s="26"/>
      <c r="J8" s="26"/>
      <c r="K8" s="4" t="s">
        <v>6</v>
      </c>
      <c r="L8" s="5"/>
      <c r="M8" s="5"/>
      <c r="N8" s="26"/>
      <c r="O8" s="6" t="s">
        <v>9</v>
      </c>
      <c r="P8" s="4"/>
    </row>
    <row r="9" spans="1:18" ht="42.75" customHeight="1" x14ac:dyDescent="0.2">
      <c r="A9" s="14" t="s">
        <v>26</v>
      </c>
      <c r="B9" s="14" t="s">
        <v>27</v>
      </c>
      <c r="C9" s="14">
        <v>30</v>
      </c>
      <c r="D9" s="1">
        <v>1692.63</v>
      </c>
      <c r="E9" s="1">
        <v>1750</v>
      </c>
      <c r="F9" s="1">
        <v>1825.6</v>
      </c>
      <c r="G9" s="1"/>
      <c r="H9" s="1"/>
      <c r="I9" s="1"/>
      <c r="J9" s="1"/>
      <c r="K9" s="16">
        <f t="shared" ref="K9:K10" si="0">COUNT(D9:J9)</f>
        <v>3</v>
      </c>
      <c r="L9" s="7">
        <f t="shared" ref="L9:L10" si="1">SQRT(((IF(D9&gt;0,(D9-O9)^2,0)+IF(E9&gt;0,(E9-O9)^2,0)+IF(F9&gt;0,(F9-O9)^2,0)+IF(G9&gt;0,(G9-O9)^2,0)+IF(I9&gt;0,(I9-O9)^2,0)+IF(J9&gt;0,(J9-O9)^2,0))/(K9-1)))</f>
        <v>66.69295052702337</v>
      </c>
      <c r="M9" s="17">
        <f t="shared" ref="M9:M10" si="2">IF(O9&gt;0,L9/O9*100,0)</f>
        <v>3.7978309944321089</v>
      </c>
      <c r="N9" s="17" t="str">
        <f t="shared" ref="N9:N10" si="3">IF(M9&gt;0,IF(M9&lt;33,"да","нет")," ")</f>
        <v>да</v>
      </c>
      <c r="O9" s="18">
        <f t="shared" ref="O9" si="4">IF(SUM(D9:J9)=0,0,ROUND(AVERAGE(D9:J9),2))</f>
        <v>1756.08</v>
      </c>
      <c r="P9" s="18">
        <f t="shared" ref="P9" si="5">ROUND(C9*O9,2)</f>
        <v>52682.400000000001</v>
      </c>
      <c r="R9" s="8"/>
    </row>
    <row r="10" spans="1:18" ht="42.75" customHeight="1" x14ac:dyDescent="0.2">
      <c r="A10" s="14" t="s">
        <v>28</v>
      </c>
      <c r="B10" s="14" t="s">
        <v>23</v>
      </c>
      <c r="C10" s="14">
        <v>1500</v>
      </c>
      <c r="D10" s="1">
        <v>30</v>
      </c>
      <c r="E10" s="1">
        <v>32</v>
      </c>
      <c r="F10" s="1">
        <v>29.9</v>
      </c>
      <c r="G10" s="1"/>
      <c r="H10" s="1"/>
      <c r="I10" s="1"/>
      <c r="J10" s="1"/>
      <c r="K10" s="16">
        <f t="shared" si="0"/>
        <v>3</v>
      </c>
      <c r="L10" s="7">
        <f t="shared" si="1"/>
        <v>1.1846307441561699</v>
      </c>
      <c r="M10" s="17">
        <f t="shared" si="2"/>
        <v>3.8675505849042437</v>
      </c>
      <c r="N10" s="17" t="str">
        <f t="shared" si="3"/>
        <v>да</v>
      </c>
      <c r="O10" s="18">
        <f t="shared" ref="O10" si="6">IF(SUM(D10:J10)=0,0,ROUND(AVERAGE(D10:J10),2))</f>
        <v>30.63</v>
      </c>
      <c r="P10" s="18">
        <f t="shared" ref="P10" si="7">ROUND(C10*O10,2)</f>
        <v>45945</v>
      </c>
      <c r="R10" s="8"/>
    </row>
    <row r="11" spans="1:18" ht="41.25" customHeight="1" x14ac:dyDescent="0.2">
      <c r="A11" s="23" t="s">
        <v>15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  <c r="P11" s="15">
        <f>SUM(P9:P10)</f>
        <v>98627.4</v>
      </c>
    </row>
    <row r="12" spans="1:18" ht="27" customHeight="1" x14ac:dyDescent="0.2"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4" spans="1:18" x14ac:dyDescent="0.2">
      <c r="A14" s="22" t="s">
        <v>24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2"/>
      <c r="O14" s="12"/>
      <c r="P14" s="13"/>
    </row>
    <row r="15" spans="1:1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12"/>
      <c r="O15" s="12"/>
      <c r="P15" s="13"/>
    </row>
    <row r="16" spans="1:1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2"/>
      <c r="O16" s="12"/>
      <c r="P16" s="13"/>
    </row>
    <row r="17" spans="1:1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2"/>
      <c r="O17" s="12"/>
      <c r="P17" s="13"/>
    </row>
    <row r="18" spans="1:1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/>
      <c r="O18" s="12"/>
      <c r="P18" s="13"/>
    </row>
    <row r="19" spans="1:1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12"/>
      <c r="O19" s="12"/>
      <c r="P19" s="13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19:M19"/>
    <mergeCell ref="A4:C4"/>
    <mergeCell ref="A14:M14"/>
    <mergeCell ref="A15:M15"/>
    <mergeCell ref="A16:M16"/>
    <mergeCell ref="A17:M17"/>
    <mergeCell ref="A18:M18"/>
    <mergeCell ref="A11:O11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2026-07-20T13:34:10Z</dcterms:modified>
</cp:coreProperties>
</file>