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4500" yWindow="1320" windowWidth="18600" windowHeight="11490"/>
  </bookViews>
  <sheets>
    <sheet name="в обоснование" sheetId="41" r:id="rId1"/>
  </sheets>
  <definedNames>
    <definedName name="_xlnm._FilterDatabase" localSheetId="0" hidden="1">'в обоснование'!$A$9:$W$14</definedName>
    <definedName name="_xlnm.Print_Area" localSheetId="0">'в обоснование'!$A$1:$W$31</definedName>
  </definedNames>
  <calcPr calcId="125725"/>
</workbook>
</file>

<file path=xl/calcChain.xml><?xml version="1.0" encoding="utf-8"?>
<calcChain xmlns="http://schemas.openxmlformats.org/spreadsheetml/2006/main">
  <c r="W13" i="41"/>
  <c r="L13"/>
  <c r="W12"/>
  <c r="W14" s="1"/>
  <c r="L12"/>
</calcChain>
</file>

<file path=xl/comments1.xml><?xml version="1.0" encoding="utf-8"?>
<comments xmlns="http://schemas.openxmlformats.org/spreadsheetml/2006/main">
  <authors>
    <author>Сергей</author>
  </authors>
  <commentList>
    <comment ref="M10" authorId="0">
      <text>
        <r>
          <rPr>
            <b/>
            <sz val="9"/>
            <color indexed="81"/>
            <rFont val="Tahoma"/>
            <family val="2"/>
            <charset val="204"/>
          </rPr>
          <t xml:space="preserve">коэф территории
</t>
        </r>
      </text>
    </comment>
    <comment ref="N10" authorId="0">
      <text>
        <r>
          <rPr>
            <b/>
            <sz val="9"/>
            <color indexed="81"/>
            <rFont val="Tahoma"/>
            <family val="2"/>
            <charset val="204"/>
          </rPr>
          <t>коэф бонус-малус
(непрерывное страхование, безаварийная езда</t>
        </r>
      </text>
    </comment>
    <comment ref="O10" authorId="0">
      <text>
        <r>
          <rPr>
            <b/>
            <sz val="9"/>
            <color indexed="81"/>
            <rFont val="Tahoma"/>
            <family val="2"/>
            <charset val="204"/>
          </rPr>
          <t>коэф возраста стажа</t>
        </r>
      </text>
    </comment>
    <comment ref="P10" authorId="0">
      <text>
        <r>
          <rPr>
            <b/>
            <sz val="9"/>
            <color indexed="81"/>
            <rFont val="Tahoma"/>
            <family val="2"/>
            <charset val="204"/>
          </rPr>
          <t>коэф кол-ва водителей к управлению
1,97</t>
        </r>
      </text>
    </comment>
    <comment ref="Q10" authorId="0">
      <text>
        <r>
          <rPr>
            <b/>
            <sz val="9"/>
            <color indexed="81"/>
            <rFont val="Tahoma"/>
            <family val="2"/>
            <charset val="204"/>
          </rPr>
          <t xml:space="preserve">коэф срочности
</t>
        </r>
      </text>
    </comment>
    <comment ref="S10" authorId="0">
      <text>
        <r>
          <rPr>
            <b/>
            <sz val="9"/>
            <color indexed="81"/>
            <rFont val="Tahoma"/>
            <family val="2"/>
            <charset val="204"/>
          </rPr>
          <t>коэф мощности (лс, кол-во чел =1)</t>
        </r>
      </text>
    </comment>
  </commentList>
</comments>
</file>

<file path=xl/sharedStrings.xml><?xml version="1.0" encoding="utf-8"?>
<sst xmlns="http://schemas.openxmlformats.org/spreadsheetml/2006/main" count="57" uniqueCount="52">
  <si>
    <t>№ п/п</t>
  </si>
  <si>
    <t xml:space="preserve">Сведения с паспорта транспортного средства </t>
  </si>
  <si>
    <t>Место нахождение собственника (населенный пункт) с учредительного документа юридического лица</t>
  </si>
  <si>
    <t>Сумма, руб.</t>
  </si>
  <si>
    <t>Рег. знак</t>
  </si>
  <si>
    <t>Идентификационный номер (VIN)</t>
  </si>
  <si>
    <t>Год выпуска</t>
  </si>
  <si>
    <t>Собственник (владелец)</t>
  </si>
  <si>
    <t>марка, модель ТС</t>
  </si>
  <si>
    <t>Категория ТС</t>
  </si>
  <si>
    <t>В</t>
  </si>
  <si>
    <t>УФСИН России по Псковской области</t>
  </si>
  <si>
    <t>ИНН собственника (владельца)</t>
  </si>
  <si>
    <t>ТБ</t>
  </si>
  <si>
    <t>***</t>
  </si>
  <si>
    <t>КТ</t>
  </si>
  <si>
    <t>КС</t>
  </si>
  <si>
    <t>КВС</t>
  </si>
  <si>
    <t>КБМ</t>
  </si>
  <si>
    <t>Ед.</t>
  </si>
  <si>
    <t xml:space="preserve">Единица
измерения
</t>
  </si>
  <si>
    <t>ИТОГО, руб. </t>
  </si>
  <si>
    <t xml:space="preserve">КО </t>
  </si>
  <si>
    <t>КМ</t>
  </si>
  <si>
    <t>КП</t>
  </si>
  <si>
    <t>Мощность двигателя для ТС
кат. «В», «ВЕ» л.с.; грузоподъемность для ТС кат. «С»,«СЕ» т.;
наличие сидячих мест для ТС кат. «D»,«DЕ» чел.</t>
  </si>
  <si>
    <t>Кол-во</t>
  </si>
  <si>
    <t>180000, Россия Псковская область, город Псков, улица Льва Толстого, 17 а</t>
  </si>
  <si>
    <t>Начало страхования
(срок действия полиса 1 календарный год)</t>
  </si>
  <si>
    <t>Коэффициенты</t>
  </si>
  <si>
    <t>Основные характеристики объекта закупки</t>
  </si>
  <si>
    <t>Оказание услуг по обязательному страхованию гражданской ответственности владельцев транспортных средств (ОСАГО)
Услуги должны соответствовать требованиям установленными в спецификации (Приложение № 1)  к государственному  контракту.</t>
  </si>
  <si>
    <t>Обоснование
начальной максимальной цены контракта, цены контракта, заключаемого с единственным исполнителем на основании п.4 ч.1 ст.93 Федерального закона №44-ФЗ
на оказание услуг по обязательному страхованию гражданской ответственности владельцев транспортных средств (ОСАГО) для нужд УФСИН России по Псковской области
(предмет контракта)</t>
  </si>
  <si>
    <t>Используемый метод определения цены с обоснованием</t>
  </si>
  <si>
    <t>Таблица № 1</t>
  </si>
  <si>
    <t>Тарифный метод – часть 8 статьи 22 Федерального закона от 05.04.2013 № 44-ФЗ «О контрактной системе в сфере закупок товаров, работ, услуг для обеспечения государственных и муниципальных нужд».
В целях определения цены услуг на основании, которого выполнялся расчет начальной (максимальной) цены контракта: 
Указание Банка России от 09.10.2025 № 7204-У «О страховых тарифах по обязательному страхованию гражданской ответственности владельцев транспортных средств». 
На основании Указание Банка России от 09.10.2025 № 7204-У  произведен расчет в таблице №1.</t>
  </si>
  <si>
    <t>Размер страховой премии  за страхование гражданской ответственности  при эксплуатации каждого отдельного  транспортного средства указанного в приложении №1 к настоящему контракту  определяется по формуле:
СП = ТБ х КТ х КБМ х КВС х КО х КС х КП х КМ  
где:
ТБ – предельные размеры базовых ставок страховых тарифов;
КТ – коэффициент страховых тарифов в зависимости от территории преимущественного использования транспортного средства;
КБМ – Коэффициент страховых тарифов в зависимости от количества произведенных страховщиками страховых возмещений при осуществлении обязательного страхования в период с 1 апреля предыдущего года по 31 марта следующего за ним года; 
КВС – Коэффициент страховых тарифов в зависимости от характеристик (навыков) допущенных к управлению транспортным средством водителей (стажа управления транспортными средствами, соответствующими по категории транспортному средству, в отношении которого заключается договор обязательного страхования, возраста водителя);
КО – Коэффициент страховых тарифов в зависимости от отсутствия в договоре обязательного страхования условия, предусматривающего управление транспортным средством только указанными страхователем водителями;
КС - коэффициент страховых тарифов в зависимости от сезонного использования транспортного средства;
КП - Коэффициент страховых тарифов в зависимости от срока действия договора обязательного страхования при осуществлении обязательного страхования в отношении транспортных средств, зарегистрированных в иностранных государствах и временно используемых на территории Российской Федерации;
КМ – Коэффициент страховых тарифов в зависимости от технических характеристик (мощности двигателя) транспортного средства (транспортные средства категории "В", "ВЕ").</t>
  </si>
  <si>
    <t>Расчет цены контракта</t>
  </si>
  <si>
    <t>Дата подготовки обоснования цены контракта 10.04.2026</t>
  </si>
  <si>
    <t>ТС категории "В"</t>
  </si>
  <si>
    <t>б/н</t>
  </si>
  <si>
    <t>XTA212310Т0996330</t>
  </si>
  <si>
    <t>LADA NIVA</t>
  </si>
  <si>
    <t>Старший инженер ГСМ и ГТО ОТО 
УФСИН России по Псковской области
капитан внутренней службы</t>
  </si>
  <si>
    <t>Е.В. Пехуров</t>
  </si>
  <si>
    <t>Приложение: 
1. Указание Центрального Банка РФ от 09.10.2025 № 7204-У «О страховых тарифах по обязательному страхованию гражданской ответственности владельцев транспортных средств  на 29 л. в 1экз.;
2. Обоснование цены государственного контракта в 1экз.</t>
  </si>
  <si>
    <t>не позднее 1 рабочего дня, с момента получения Страховщиком соответствующей заявки Страхователя</t>
  </si>
  <si>
    <t>О354ОО60</t>
  </si>
  <si>
    <t>XW8AN4NE3FH013762</t>
  </si>
  <si>
    <t>SKODA OKTAVIA</t>
  </si>
  <si>
    <t>Цена Контракта определяется как сумма страховых премий по каждому ТС, рассчитанных по формулам согласно таблице 1. 
Начальная максимальная цена государственного контракта 1940 (одна тысяча девятьсот сорок) рублей 71 копейка.  
Статья расходов КБК – 320 0305 4240690049 244
Денежные средства на данную закупку имеются.
Наименование валюты в соответствии с общероссийским классификатором валют: Российский рубль (643 RUB).
Порядок применения официального курса иностранной валюты к рублю Российской Федерации установленного Центральным банком Российской Федерации и используемого при оплате контракта: оплата по государственному контракту иностранной валютой не предусматривается.</t>
  </si>
  <si>
    <t>НМЦК = 1940,71 руб.</t>
  </si>
</sst>
</file>

<file path=xl/styles.xml><?xml version="1.0" encoding="utf-8"?>
<styleSheet xmlns="http://schemas.openxmlformats.org/spreadsheetml/2006/main">
  <numFmts count="1">
    <numFmt numFmtId="164" formatCode="#,##0.00000"/>
  </numFmts>
  <fonts count="19">
    <font>
      <sz val="11"/>
      <color theme="1"/>
      <name val="Calibri"/>
      <family val="2"/>
      <charset val="204"/>
      <scheme val="minor"/>
    </font>
    <font>
      <b/>
      <sz val="8"/>
      <color rgb="FF000000"/>
      <name val="Times New Roman"/>
      <family val="1"/>
      <charset val="204"/>
    </font>
    <font>
      <sz val="8"/>
      <color theme="1"/>
      <name val="Times New Roman"/>
      <family val="1"/>
      <charset val="204"/>
    </font>
    <font>
      <sz val="8"/>
      <color rgb="FF000000"/>
      <name val="Times New Roman"/>
      <family val="1"/>
      <charset val="204"/>
    </font>
    <font>
      <b/>
      <sz val="8"/>
      <color theme="1"/>
      <name val="Times New Roman"/>
      <family val="1"/>
      <charset val="204"/>
    </font>
    <font>
      <b/>
      <sz val="14"/>
      <color rgb="FF000000"/>
      <name val="Times New Roman"/>
      <family val="1"/>
      <charset val="204"/>
    </font>
    <font>
      <b/>
      <sz val="9"/>
      <color indexed="81"/>
      <name val="Tahoma"/>
      <family val="2"/>
      <charset val="204"/>
    </font>
    <font>
      <sz val="8"/>
      <name val="Times New Roman"/>
      <family val="1"/>
      <charset val="204"/>
    </font>
    <font>
      <sz val="11"/>
      <color theme="1"/>
      <name val="Times New Roman"/>
      <family val="1"/>
      <charset val="204"/>
    </font>
    <font>
      <b/>
      <sz val="8"/>
      <name val="Times New Roman"/>
      <family val="1"/>
      <charset val="204"/>
    </font>
    <font>
      <b/>
      <sz val="11"/>
      <color rgb="FF000000"/>
      <name val="Times New Roman"/>
      <family val="1"/>
      <charset val="204"/>
    </font>
    <font>
      <sz val="12"/>
      <name val="Times New Roman"/>
      <family val="1"/>
      <charset val="204"/>
    </font>
    <font>
      <sz val="12"/>
      <color theme="1"/>
      <name val="Times New Roman"/>
      <family val="1"/>
      <charset val="204"/>
    </font>
    <font>
      <b/>
      <sz val="12"/>
      <color theme="1"/>
      <name val="Times New Roman"/>
      <family val="1"/>
      <charset val="204"/>
    </font>
    <font>
      <sz val="12"/>
      <color theme="1"/>
      <name val="Calibri"/>
      <family val="2"/>
      <charset val="204"/>
      <scheme val="minor"/>
    </font>
    <font>
      <sz val="10"/>
      <name val="Times New Roman"/>
      <family val="1"/>
      <charset val="204"/>
    </font>
    <font>
      <sz val="10"/>
      <color theme="1"/>
      <name val="Times New Roman"/>
      <family val="1"/>
      <charset val="204"/>
    </font>
    <font>
      <b/>
      <sz val="10"/>
      <color theme="1"/>
      <name val="Times New Roman"/>
      <family val="1"/>
      <charset val="204"/>
    </font>
    <font>
      <sz val="10"/>
      <color theme="1"/>
      <name val="Calibri"/>
      <family val="2"/>
      <charset val="204"/>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71">
    <xf numFmtId="0" fontId="0" fillId="0" borderId="0" xfId="0"/>
    <xf numFmtId="0" fontId="0" fillId="0" borderId="0" xfId="0" applyFill="1"/>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textRotation="90"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0" xfId="0" applyFont="1" applyFill="1"/>
    <xf numFmtId="0" fontId="2" fillId="0" borderId="0" xfId="0" applyFont="1" applyFill="1"/>
    <xf numFmtId="0" fontId="7" fillId="0" borderId="0" xfId="0" applyFont="1" applyFill="1"/>
    <xf numFmtId="0" fontId="4" fillId="0" borderId="1" xfId="0" applyFont="1" applyFill="1" applyBorder="1" applyAlignment="1">
      <alignment horizontal="center" vertical="center" wrapText="1"/>
    </xf>
    <xf numFmtId="164" fontId="2" fillId="0" borderId="0" xfId="0" applyNumberFormat="1" applyFont="1" applyFill="1"/>
    <xf numFmtId="4" fontId="2" fillId="0" borderId="0" xfId="0" applyNumberFormat="1" applyFont="1" applyFill="1"/>
    <xf numFmtId="0" fontId="4" fillId="0" borderId="0" xfId="0" applyFont="1" applyFill="1"/>
    <xf numFmtId="0" fontId="8" fillId="0" borderId="0" xfId="0" applyFont="1" applyFill="1" applyAlignment="1">
      <alignment vertical="center"/>
    </xf>
    <xf numFmtId="0" fontId="4" fillId="0" borderId="1" xfId="0" applyNumberFormat="1" applyFont="1" applyFill="1" applyBorder="1" applyAlignment="1">
      <alignment horizontal="center" vertical="center" wrapText="1"/>
    </xf>
    <xf numFmtId="0" fontId="2" fillId="0" borderId="0" xfId="0" applyFont="1" applyFill="1" applyAlignment="1">
      <alignment vertical="center"/>
    </xf>
    <xf numFmtId="4" fontId="2" fillId="0" borderId="0" xfId="0" applyNumberFormat="1" applyFont="1" applyFill="1" applyAlignment="1">
      <alignment vertical="center"/>
    </xf>
    <xf numFmtId="0" fontId="3"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1" fillId="2" borderId="2" xfId="0" applyFont="1" applyFill="1" applyBorder="1" applyAlignment="1">
      <alignment vertical="center" wrapText="1"/>
    </xf>
    <xf numFmtId="0" fontId="1"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2" fillId="0" borderId="0" xfId="0" applyFont="1" applyFill="1" applyAlignment="1">
      <alignment horizontal="center" vertical="center" wrapText="1"/>
    </xf>
    <xf numFmtId="0" fontId="13" fillId="0" borderId="0" xfId="0" applyFont="1" applyFill="1" applyAlignment="1">
      <alignment horizontal="center" vertical="center" wrapText="1"/>
    </xf>
    <xf numFmtId="0" fontId="12" fillId="0" borderId="0" xfId="0" applyFont="1" applyFill="1"/>
    <xf numFmtId="0" fontId="13" fillId="0" borderId="0" xfId="0" applyFont="1" applyFill="1"/>
    <xf numFmtId="0" fontId="14" fillId="0" borderId="0" xfId="0" applyFont="1" applyFill="1"/>
    <xf numFmtId="0" fontId="12" fillId="0" borderId="0" xfId="0" applyFont="1" applyFill="1" applyAlignment="1">
      <alignment vertical="center"/>
    </xf>
    <xf numFmtId="0" fontId="16" fillId="0" borderId="0" xfId="0" applyFont="1" applyFill="1"/>
    <xf numFmtId="0" fontId="15" fillId="0" borderId="0" xfId="0" applyFont="1" applyFill="1"/>
    <xf numFmtId="0" fontId="17" fillId="0" borderId="0" xfId="0" applyFont="1" applyFill="1"/>
    <xf numFmtId="0" fontId="18" fillId="0" borderId="0" xfId="0" applyFont="1" applyFill="1"/>
    <xf numFmtId="0" fontId="3"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4" fontId="1" fillId="2" borderId="1" xfId="0" applyNumberFormat="1" applyFont="1" applyFill="1" applyBorder="1" applyAlignment="1">
      <alignment horizontal="center" vertical="center" wrapText="1"/>
    </xf>
    <xf numFmtId="4" fontId="7" fillId="3"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2" fontId="2" fillId="3"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4" fontId="2" fillId="3"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4" fontId="3"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0" borderId="1" xfId="0" applyFont="1" applyFill="1" applyBorder="1" applyAlignment="1">
      <alignment horizontal="right" vertical="center" wrapText="1"/>
    </xf>
    <xf numFmtId="0" fontId="9" fillId="0" borderId="1" xfId="0" applyFont="1" applyFill="1" applyBorder="1" applyAlignment="1">
      <alignment horizontal="right" vertical="center" wrapText="1"/>
    </xf>
    <xf numFmtId="0" fontId="5" fillId="0" borderId="1" xfId="0" applyFont="1" applyFill="1" applyBorder="1" applyAlignment="1">
      <alignment horizontal="right" vertical="center" wrapText="1"/>
    </xf>
    <xf numFmtId="0" fontId="15" fillId="0" borderId="0" xfId="0" applyFont="1" applyFill="1" applyAlignment="1">
      <alignment horizontal="center" vertical="top" wrapText="1"/>
    </xf>
    <xf numFmtId="0" fontId="17" fillId="0" borderId="0" xfId="0" applyFont="1" applyAlignment="1">
      <alignment horizontal="center" vertical="center"/>
    </xf>
    <xf numFmtId="0" fontId="16" fillId="0" borderId="0" xfId="0" applyFont="1" applyFill="1" applyAlignment="1">
      <alignment horizontal="center" vertical="center" wrapText="1"/>
    </xf>
    <xf numFmtId="0" fontId="17" fillId="0" borderId="0" xfId="0" applyFont="1" applyFill="1" applyAlignment="1">
      <alignment horizontal="center"/>
    </xf>
    <xf numFmtId="0" fontId="16" fillId="0" borderId="0" xfId="0" applyFont="1" applyFill="1" applyAlignment="1">
      <alignment horizontal="center" vertical="top" wrapText="1"/>
    </xf>
    <xf numFmtId="0" fontId="1"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11" fillId="0" borderId="0" xfId="0" applyFont="1" applyFill="1" applyAlignment="1">
      <alignment horizontal="left" vertical="top" wrapText="1"/>
    </xf>
    <xf numFmtId="0" fontId="12" fillId="0" borderId="0" xfId="0" applyFont="1" applyFill="1" applyAlignment="1">
      <alignment horizontal="left" vertical="top" wrapText="1"/>
    </xf>
    <xf numFmtId="0" fontId="12" fillId="0" borderId="0" xfId="0" applyFont="1" applyFill="1" applyAlignment="1">
      <alignment horizontal="center" wrapText="1"/>
    </xf>
    <xf numFmtId="0" fontId="12" fillId="0" borderId="0" xfId="0" applyFont="1" applyFill="1" applyAlignment="1">
      <alignment horizontal="center"/>
    </xf>
    <xf numFmtId="14" fontId="11" fillId="0" borderId="0" xfId="0" applyNumberFormat="1" applyFont="1" applyFill="1" applyAlignment="1">
      <alignment horizontal="left"/>
    </xf>
    <xf numFmtId="0" fontId="12" fillId="2" borderId="0" xfId="0" applyFont="1" applyFill="1" applyAlignment="1">
      <alignment horizontal="left" vertical="top" wrapText="1"/>
    </xf>
    <xf numFmtId="0" fontId="11" fillId="0" borderId="0" xfId="0" applyFont="1" applyFill="1" applyAlignment="1">
      <alignment horizontal="left"/>
    </xf>
    <xf numFmtId="0" fontId="13" fillId="2" borderId="0" xfId="0" applyFont="1" applyFill="1" applyAlignment="1">
      <alignment horizontal="left"/>
    </xf>
  </cellXfs>
  <cellStyles count="1">
    <cellStyle name="Обычный" xfId="0" builtinId="0"/>
  </cellStyles>
  <dxfs count="0"/>
  <tableStyles count="0" defaultTableStyle="TableStyleMedium2" defaultPivotStyle="PivotStyleLight16"/>
  <colors>
    <mruColors>
      <color rgb="FF00FF00"/>
      <color rgb="FFFFFF66"/>
      <color rgb="FFFF66CC"/>
      <color rgb="FF00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Y31"/>
  <sheetViews>
    <sheetView tabSelected="1" view="pageBreakPreview" zoomScale="85" zoomScaleSheetLayoutView="85" workbookViewId="0">
      <pane ySplit="10" topLeftCell="A11" activePane="bottomLeft" state="frozenSplit"/>
      <selection pane="bottomLeft" activeCell="D37" sqref="D37"/>
    </sheetView>
  </sheetViews>
  <sheetFormatPr defaultRowHeight="15"/>
  <cols>
    <col min="1" max="1" width="4.7109375" style="7" customWidth="1"/>
    <col min="2" max="2" width="9.85546875" style="8" customWidth="1"/>
    <col min="3" max="3" width="19.140625" style="7" customWidth="1"/>
    <col min="4" max="4" width="9.140625" style="6" customWidth="1"/>
    <col min="5" max="5" width="16.7109375" style="7" customWidth="1"/>
    <col min="6" max="6" width="13.5703125" style="7" customWidth="1"/>
    <col min="7" max="7" width="4.5703125" style="7" customWidth="1"/>
    <col min="8" max="8" width="10.85546875" style="7" customWidth="1"/>
    <col min="9" max="9" width="10.140625" style="7" customWidth="1"/>
    <col min="10" max="10" width="20.85546875" style="7" customWidth="1"/>
    <col min="11" max="11" width="4.5703125" style="7" customWidth="1"/>
    <col min="12" max="12" width="5.7109375" style="7" customWidth="1"/>
    <col min="13" max="13" width="4" style="7" customWidth="1"/>
    <col min="14" max="14" width="4.85546875" style="12" customWidth="1"/>
    <col min="15" max="15" width="4.85546875" style="7" customWidth="1"/>
    <col min="16" max="16" width="4.5703125" style="7" customWidth="1"/>
    <col min="17" max="19" width="4" style="7" customWidth="1"/>
    <col min="20" max="20" width="11.7109375" style="7" customWidth="1"/>
    <col min="21" max="21" width="8.140625" style="7" customWidth="1"/>
    <col min="22" max="22" width="8.140625" style="1" customWidth="1"/>
    <col min="23" max="23" width="14.5703125" style="7" bestFit="1" customWidth="1"/>
    <col min="24" max="24" width="22.7109375" style="15" customWidth="1"/>
    <col min="25" max="25" width="11.7109375" style="7" bestFit="1" customWidth="1"/>
    <col min="26" max="16384" width="9.140625" style="7"/>
  </cols>
  <sheetData>
    <row r="1" spans="1:25" ht="52.5" customHeight="1">
      <c r="A1" s="54" t="s">
        <v>32</v>
      </c>
      <c r="B1" s="54"/>
      <c r="C1" s="54"/>
      <c r="D1" s="54"/>
      <c r="E1" s="54"/>
      <c r="F1" s="54"/>
      <c r="G1" s="54"/>
      <c r="H1" s="54"/>
      <c r="I1" s="54"/>
      <c r="J1" s="54"/>
      <c r="K1" s="54"/>
      <c r="L1" s="54"/>
      <c r="M1" s="54"/>
      <c r="N1" s="54"/>
      <c r="O1" s="54"/>
      <c r="P1" s="54"/>
      <c r="Q1" s="54"/>
      <c r="R1" s="54"/>
      <c r="S1" s="54"/>
      <c r="T1" s="54"/>
      <c r="U1" s="54"/>
      <c r="V1" s="54"/>
      <c r="W1" s="54"/>
    </row>
    <row r="2" spans="1:25" ht="12.75">
      <c r="A2" s="28"/>
      <c r="B2" s="29"/>
      <c r="C2" s="28"/>
      <c r="D2" s="28"/>
      <c r="E2" s="28"/>
      <c r="F2" s="28"/>
      <c r="G2" s="28"/>
      <c r="H2" s="28"/>
      <c r="I2" s="28"/>
      <c r="J2" s="28"/>
      <c r="K2" s="28"/>
      <c r="L2" s="28"/>
      <c r="M2" s="28"/>
      <c r="N2" s="30"/>
      <c r="O2" s="28"/>
      <c r="P2" s="28"/>
      <c r="Q2" s="28"/>
      <c r="R2" s="28"/>
      <c r="S2" s="28"/>
      <c r="T2" s="28"/>
      <c r="U2" s="28"/>
      <c r="V2" s="31"/>
      <c r="W2" s="28"/>
    </row>
    <row r="3" spans="1:25" ht="15" customHeight="1">
      <c r="A3" s="55" t="s">
        <v>30</v>
      </c>
      <c r="B3" s="55"/>
      <c r="C3" s="55"/>
      <c r="D3" s="55"/>
      <c r="E3" s="55"/>
      <c r="F3" s="55"/>
      <c r="G3" s="55"/>
      <c r="H3" s="55"/>
      <c r="I3" s="55"/>
      <c r="J3" s="55"/>
      <c r="K3" s="55"/>
      <c r="L3" s="55"/>
      <c r="M3" s="55"/>
      <c r="N3" s="55"/>
      <c r="O3" s="55"/>
      <c r="P3" s="55"/>
      <c r="Q3" s="55"/>
      <c r="R3" s="55"/>
      <c r="S3" s="55"/>
      <c r="T3" s="55"/>
      <c r="U3" s="55"/>
      <c r="V3" s="55"/>
      <c r="W3" s="55"/>
    </row>
    <row r="4" spans="1:25" ht="36.75" customHeight="1">
      <c r="A4" s="56" t="s">
        <v>31</v>
      </c>
      <c r="B4" s="56"/>
      <c r="C4" s="56"/>
      <c r="D4" s="56"/>
      <c r="E4" s="56"/>
      <c r="F4" s="56"/>
      <c r="G4" s="56"/>
      <c r="H4" s="56"/>
      <c r="I4" s="56"/>
      <c r="J4" s="56"/>
      <c r="K4" s="56"/>
      <c r="L4" s="56"/>
      <c r="M4" s="56"/>
      <c r="N4" s="56"/>
      <c r="O4" s="56"/>
      <c r="P4" s="56"/>
      <c r="Q4" s="56"/>
      <c r="R4" s="56"/>
      <c r="S4" s="56"/>
      <c r="T4" s="56"/>
      <c r="U4" s="56"/>
      <c r="V4" s="56"/>
      <c r="W4" s="56"/>
    </row>
    <row r="5" spans="1:25" ht="12.75">
      <c r="A5" s="28"/>
      <c r="B5" s="29"/>
      <c r="C5" s="28"/>
      <c r="D5" s="28"/>
      <c r="E5" s="28"/>
      <c r="F5" s="28"/>
      <c r="G5" s="28"/>
      <c r="H5" s="28"/>
      <c r="I5" s="28"/>
      <c r="J5" s="28"/>
      <c r="K5" s="28"/>
      <c r="L5" s="28"/>
      <c r="M5" s="28"/>
      <c r="N5" s="30"/>
      <c r="O5" s="28"/>
      <c r="P5" s="28"/>
      <c r="Q5" s="28"/>
      <c r="R5" s="28"/>
      <c r="S5" s="28"/>
      <c r="T5" s="28"/>
      <c r="U5" s="28"/>
      <c r="V5" s="31"/>
      <c r="W5" s="28"/>
    </row>
    <row r="6" spans="1:25" ht="15" customHeight="1">
      <c r="A6" s="57" t="s">
        <v>33</v>
      </c>
      <c r="B6" s="57"/>
      <c r="C6" s="57"/>
      <c r="D6" s="57"/>
      <c r="E6" s="57"/>
      <c r="F6" s="57"/>
      <c r="G6" s="57"/>
      <c r="H6" s="57"/>
      <c r="I6" s="57"/>
      <c r="J6" s="57"/>
      <c r="K6" s="57"/>
      <c r="L6" s="57"/>
      <c r="M6" s="57"/>
      <c r="N6" s="57"/>
      <c r="O6" s="57"/>
      <c r="P6" s="57"/>
      <c r="Q6" s="57"/>
      <c r="R6" s="57"/>
      <c r="S6" s="57"/>
      <c r="T6" s="57"/>
      <c r="U6" s="57"/>
      <c r="V6" s="57"/>
      <c r="W6" s="57"/>
    </row>
    <row r="7" spans="1:25" ht="54.75" customHeight="1">
      <c r="A7" s="58" t="s">
        <v>35</v>
      </c>
      <c r="B7" s="58"/>
      <c r="C7" s="58"/>
      <c r="D7" s="58"/>
      <c r="E7" s="58"/>
      <c r="F7" s="58"/>
      <c r="G7" s="58"/>
      <c r="H7" s="58"/>
      <c r="I7" s="58"/>
      <c r="J7" s="58"/>
      <c r="K7" s="58"/>
      <c r="L7" s="58"/>
      <c r="M7" s="58"/>
      <c r="N7" s="58"/>
      <c r="O7" s="58"/>
      <c r="P7" s="58"/>
      <c r="Q7" s="58"/>
      <c r="R7" s="58"/>
      <c r="S7" s="58"/>
      <c r="T7" s="58"/>
      <c r="U7" s="58"/>
      <c r="V7" s="58"/>
      <c r="W7" s="58"/>
    </row>
    <row r="8" spans="1:25" ht="15.75">
      <c r="A8" s="22"/>
      <c r="B8" s="22"/>
      <c r="C8" s="22"/>
      <c r="D8" s="22"/>
      <c r="E8" s="22"/>
      <c r="F8" s="22"/>
      <c r="G8" s="22"/>
      <c r="H8" s="22"/>
      <c r="I8" s="22"/>
      <c r="J8" s="22"/>
      <c r="K8" s="22"/>
      <c r="L8" s="22"/>
      <c r="M8" s="22"/>
      <c r="N8" s="22"/>
      <c r="O8" s="22"/>
      <c r="P8" s="22"/>
      <c r="Q8" s="22"/>
      <c r="R8" s="22"/>
      <c r="S8" s="22"/>
      <c r="T8" s="22"/>
      <c r="U8" s="22"/>
      <c r="V8" s="22"/>
      <c r="W8" s="23" t="s">
        <v>34</v>
      </c>
    </row>
    <row r="9" spans="1:25" ht="11.25" customHeight="1">
      <c r="A9" s="59" t="s">
        <v>0</v>
      </c>
      <c r="B9" s="60" t="s">
        <v>1</v>
      </c>
      <c r="C9" s="59"/>
      <c r="D9" s="59"/>
      <c r="E9" s="59"/>
      <c r="F9" s="59"/>
      <c r="G9" s="59"/>
      <c r="H9" s="61" t="s">
        <v>12</v>
      </c>
      <c r="I9" s="48" t="s">
        <v>25</v>
      </c>
      <c r="J9" s="59" t="s">
        <v>2</v>
      </c>
      <c r="K9" s="59" t="s">
        <v>13</v>
      </c>
      <c r="L9" s="59" t="s">
        <v>14</v>
      </c>
      <c r="M9" s="62" t="s">
        <v>29</v>
      </c>
      <c r="N9" s="62"/>
      <c r="O9" s="62"/>
      <c r="P9" s="62"/>
      <c r="Q9" s="62"/>
      <c r="R9" s="62"/>
      <c r="S9" s="62"/>
      <c r="T9" s="48" t="s">
        <v>28</v>
      </c>
      <c r="U9" s="48" t="s">
        <v>20</v>
      </c>
      <c r="V9" s="48" t="s">
        <v>26</v>
      </c>
      <c r="W9" s="48" t="s">
        <v>3</v>
      </c>
    </row>
    <row r="10" spans="1:25" ht="63" customHeight="1">
      <c r="A10" s="59"/>
      <c r="B10" s="4" t="s">
        <v>4</v>
      </c>
      <c r="C10" s="17" t="s">
        <v>5</v>
      </c>
      <c r="D10" s="17" t="s">
        <v>6</v>
      </c>
      <c r="E10" s="17" t="s">
        <v>7</v>
      </c>
      <c r="F10" s="17" t="s">
        <v>8</v>
      </c>
      <c r="G10" s="3" t="s">
        <v>9</v>
      </c>
      <c r="H10" s="61"/>
      <c r="I10" s="48"/>
      <c r="J10" s="59"/>
      <c r="K10" s="59"/>
      <c r="L10" s="59"/>
      <c r="M10" s="18" t="s">
        <v>15</v>
      </c>
      <c r="N10" s="14" t="s">
        <v>18</v>
      </c>
      <c r="O10" s="18" t="s">
        <v>17</v>
      </c>
      <c r="P10" s="18" t="s">
        <v>22</v>
      </c>
      <c r="Q10" s="18" t="s">
        <v>16</v>
      </c>
      <c r="R10" s="18" t="s">
        <v>24</v>
      </c>
      <c r="S10" s="18" t="s">
        <v>23</v>
      </c>
      <c r="T10" s="48"/>
      <c r="U10" s="48"/>
      <c r="V10" s="48"/>
      <c r="W10" s="48"/>
    </row>
    <row r="11" spans="1:25" ht="11.25">
      <c r="A11" s="49" t="s">
        <v>39</v>
      </c>
      <c r="B11" s="50"/>
      <c r="C11" s="50"/>
      <c r="D11" s="50"/>
      <c r="E11" s="50"/>
      <c r="F11" s="50"/>
      <c r="G11" s="50"/>
      <c r="H11" s="50"/>
      <c r="I11" s="50"/>
      <c r="J11" s="50"/>
      <c r="K11" s="50"/>
      <c r="L11" s="50"/>
      <c r="M11" s="50"/>
      <c r="N11" s="50"/>
      <c r="O11" s="50"/>
      <c r="P11" s="50"/>
      <c r="Q11" s="50"/>
      <c r="R11" s="50"/>
      <c r="S11" s="50"/>
      <c r="T11" s="50"/>
      <c r="U11" s="50"/>
      <c r="V11" s="50"/>
      <c r="W11" s="19"/>
    </row>
    <row r="12" spans="1:25" ht="71.25" customHeight="1">
      <c r="A12" s="32">
        <v>1</v>
      </c>
      <c r="B12" s="5" t="s">
        <v>40</v>
      </c>
      <c r="C12" s="35" t="s">
        <v>41</v>
      </c>
      <c r="D12" s="2">
        <v>2026</v>
      </c>
      <c r="E12" s="36" t="s">
        <v>11</v>
      </c>
      <c r="F12" s="32" t="s">
        <v>42</v>
      </c>
      <c r="G12" s="32" t="s">
        <v>10</v>
      </c>
      <c r="H12" s="34">
        <v>6027023398</v>
      </c>
      <c r="I12" s="38">
        <v>89.73</v>
      </c>
      <c r="J12" s="34" t="s">
        <v>27</v>
      </c>
      <c r="K12" s="39">
        <v>724</v>
      </c>
      <c r="L12" s="40">
        <f>I12</f>
        <v>89.73</v>
      </c>
      <c r="M12" s="41">
        <v>1.1599999999999999</v>
      </c>
      <c r="N12" s="42">
        <v>0.51</v>
      </c>
      <c r="O12" s="41">
        <v>1</v>
      </c>
      <c r="P12" s="41">
        <v>1.97</v>
      </c>
      <c r="Q12" s="41">
        <v>1</v>
      </c>
      <c r="R12" s="41">
        <v>1</v>
      </c>
      <c r="S12" s="41">
        <v>1.1000000000000001</v>
      </c>
      <c r="T12" s="43" t="s">
        <v>46</v>
      </c>
      <c r="U12" s="39" t="s">
        <v>19</v>
      </c>
      <c r="V12" s="39">
        <v>1</v>
      </c>
      <c r="W12" s="44">
        <f t="shared" ref="W12:W13" si="0">ROUND(K12*M12*N12*O12*P12*Q12*R12*S12,2)</f>
        <v>928.17</v>
      </c>
    </row>
    <row r="13" spans="1:25" s="6" customFormat="1" ht="90">
      <c r="A13" s="32">
        <v>2</v>
      </c>
      <c r="B13" s="5" t="s">
        <v>47</v>
      </c>
      <c r="C13" s="45" t="s">
        <v>48</v>
      </c>
      <c r="D13" s="45">
        <v>2014</v>
      </c>
      <c r="E13" s="34" t="s">
        <v>11</v>
      </c>
      <c r="F13" s="34" t="s">
        <v>49</v>
      </c>
      <c r="G13" s="34" t="s">
        <v>10</v>
      </c>
      <c r="H13" s="34">
        <v>6027023398</v>
      </c>
      <c r="I13" s="46">
        <v>110</v>
      </c>
      <c r="J13" s="34" t="s">
        <v>27</v>
      </c>
      <c r="K13" s="34">
        <v>724</v>
      </c>
      <c r="L13" s="40">
        <f>I13</f>
        <v>110</v>
      </c>
      <c r="M13" s="40">
        <v>1.1599999999999999</v>
      </c>
      <c r="N13" s="33">
        <v>0.51</v>
      </c>
      <c r="O13" s="40">
        <v>1</v>
      </c>
      <c r="P13" s="40">
        <v>1.97</v>
      </c>
      <c r="Q13" s="40">
        <v>1</v>
      </c>
      <c r="R13" s="40">
        <v>1</v>
      </c>
      <c r="S13" s="40">
        <v>1.2</v>
      </c>
      <c r="T13" s="43" t="s">
        <v>46</v>
      </c>
      <c r="U13" s="34" t="s">
        <v>19</v>
      </c>
      <c r="V13" s="34">
        <v>1</v>
      </c>
      <c r="W13" s="47">
        <f t="shared" si="0"/>
        <v>1012.54</v>
      </c>
      <c r="X13" s="13"/>
    </row>
    <row r="14" spans="1:25" ht="18.75">
      <c r="A14" s="51"/>
      <c r="B14" s="52"/>
      <c r="C14" s="51"/>
      <c r="D14" s="53"/>
      <c r="E14" s="51"/>
      <c r="F14" s="51"/>
      <c r="G14" s="51"/>
      <c r="H14" s="51"/>
      <c r="I14" s="51"/>
      <c r="J14" s="9"/>
      <c r="K14" s="9"/>
      <c r="L14" s="9"/>
      <c r="M14" s="9"/>
      <c r="N14" s="9"/>
      <c r="O14" s="9"/>
      <c r="P14" s="9"/>
      <c r="Q14" s="9"/>
      <c r="R14" s="9"/>
      <c r="S14" s="9"/>
      <c r="T14" s="20" t="s">
        <v>21</v>
      </c>
      <c r="U14" s="20"/>
      <c r="V14" s="21"/>
      <c r="W14" s="37">
        <f>SUM(W12:W13)</f>
        <v>1940.71</v>
      </c>
      <c r="X14" s="16"/>
      <c r="Y14" s="11"/>
    </row>
    <row r="15" spans="1:25">
      <c r="W15" s="10"/>
    </row>
    <row r="17" spans="1:24" ht="260.25" customHeight="1">
      <c r="A17" s="63" t="s">
        <v>36</v>
      </c>
      <c r="B17" s="63"/>
      <c r="C17" s="63"/>
      <c r="D17" s="63"/>
      <c r="E17" s="63"/>
      <c r="F17" s="63"/>
      <c r="G17" s="63"/>
      <c r="H17" s="63"/>
      <c r="I17" s="63"/>
      <c r="J17" s="63"/>
      <c r="K17" s="63"/>
      <c r="L17" s="63"/>
      <c r="M17" s="63"/>
      <c r="N17" s="63"/>
      <c r="O17" s="63"/>
      <c r="P17" s="63"/>
      <c r="Q17" s="63"/>
      <c r="R17" s="63"/>
      <c r="S17" s="63"/>
      <c r="T17" s="63"/>
      <c r="U17" s="63"/>
      <c r="V17" s="63"/>
      <c r="W17" s="63"/>
    </row>
    <row r="19" spans="1:24" ht="116.25" customHeight="1">
      <c r="A19" s="68" t="s">
        <v>50</v>
      </c>
      <c r="B19" s="68"/>
      <c r="C19" s="68"/>
      <c r="D19" s="68"/>
      <c r="E19" s="68"/>
      <c r="F19" s="68"/>
      <c r="G19" s="68"/>
      <c r="H19" s="68"/>
      <c r="I19" s="68"/>
      <c r="J19" s="68"/>
      <c r="K19" s="68"/>
      <c r="L19" s="68"/>
      <c r="M19" s="68"/>
      <c r="N19" s="68"/>
      <c r="O19" s="68"/>
      <c r="P19" s="68"/>
      <c r="Q19" s="68"/>
      <c r="R19" s="68"/>
      <c r="S19" s="68"/>
      <c r="T19" s="68"/>
      <c r="U19" s="68"/>
      <c r="V19" s="68"/>
      <c r="W19" s="68"/>
    </row>
    <row r="22" spans="1:24" s="24" customFormat="1" ht="15.75">
      <c r="A22" s="69" t="s">
        <v>37</v>
      </c>
      <c r="B22" s="69"/>
      <c r="C22" s="69"/>
      <c r="D22" s="70" t="s">
        <v>51</v>
      </c>
      <c r="E22" s="70"/>
      <c r="F22" s="70"/>
      <c r="N22" s="25"/>
      <c r="V22" s="26"/>
      <c r="X22" s="27"/>
    </row>
    <row r="24" spans="1:24" ht="15" customHeight="1">
      <c r="A24" s="66" t="s">
        <v>38</v>
      </c>
      <c r="B24" s="66"/>
      <c r="C24" s="66"/>
      <c r="D24" s="66"/>
      <c r="E24" s="66"/>
      <c r="F24" s="66"/>
      <c r="G24" s="66"/>
      <c r="H24" s="66"/>
      <c r="I24" s="66"/>
      <c r="J24" s="66"/>
      <c r="K24" s="66"/>
      <c r="L24" s="66"/>
      <c r="M24" s="66"/>
      <c r="N24" s="66"/>
      <c r="O24" s="66"/>
      <c r="P24" s="66"/>
      <c r="Q24" s="66"/>
      <c r="R24" s="66"/>
      <c r="S24" s="66"/>
      <c r="T24" s="66"/>
      <c r="U24" s="66"/>
      <c r="V24" s="66"/>
      <c r="W24" s="66"/>
    </row>
    <row r="26" spans="1:24" ht="51.75" customHeight="1">
      <c r="A26" s="63" t="s">
        <v>45</v>
      </c>
      <c r="B26" s="63"/>
      <c r="C26" s="63"/>
      <c r="D26" s="63"/>
      <c r="E26" s="63"/>
      <c r="F26" s="63"/>
      <c r="G26" s="63"/>
      <c r="H26" s="63"/>
      <c r="I26" s="63"/>
      <c r="J26" s="63"/>
      <c r="K26" s="63"/>
      <c r="L26" s="63"/>
      <c r="M26" s="63"/>
      <c r="N26" s="63"/>
      <c r="O26" s="63"/>
      <c r="P26" s="63"/>
      <c r="Q26" s="63"/>
      <c r="R26" s="63"/>
      <c r="S26" s="63"/>
      <c r="T26" s="63"/>
      <c r="U26" s="63"/>
      <c r="V26" s="63"/>
      <c r="W26" s="63"/>
    </row>
    <row r="29" spans="1:24" ht="51.75" customHeight="1">
      <c r="A29" s="64" t="s">
        <v>43</v>
      </c>
      <c r="B29" s="64"/>
      <c r="C29" s="64"/>
      <c r="D29" s="64"/>
      <c r="E29" s="64"/>
      <c r="F29" s="64"/>
      <c r="G29" s="64"/>
      <c r="H29" s="64"/>
      <c r="I29" s="64"/>
      <c r="T29" s="65" t="s">
        <v>44</v>
      </c>
      <c r="U29" s="66"/>
      <c r="V29" s="66"/>
      <c r="W29" s="66"/>
    </row>
    <row r="31" spans="1:24" ht="15.75">
      <c r="A31" s="67">
        <v>46213</v>
      </c>
      <c r="B31" s="67"/>
    </row>
  </sheetData>
  <autoFilter ref="A9:W14">
    <filterColumn colId="1" showButton="0"/>
    <filterColumn colId="2" showButton="0"/>
    <filterColumn colId="3" showButton="0"/>
    <filterColumn colId="4" showButton="0"/>
    <filterColumn colId="5" showButton="0"/>
    <filterColumn colId="12" showButton="0"/>
    <filterColumn colId="13" showButton="0"/>
    <filterColumn colId="14" showButton="0"/>
    <filterColumn colId="15" showButton="0"/>
    <filterColumn colId="16" showButton="0"/>
    <filterColumn colId="17" showButton="0"/>
  </autoFilter>
  <mergeCells count="28">
    <mergeCell ref="A26:W26"/>
    <mergeCell ref="A29:I29"/>
    <mergeCell ref="T29:W29"/>
    <mergeCell ref="A31:B31"/>
    <mergeCell ref="A17:W17"/>
    <mergeCell ref="A19:W19"/>
    <mergeCell ref="A22:C22"/>
    <mergeCell ref="D22:F22"/>
    <mergeCell ref="A24:W24"/>
    <mergeCell ref="W9:W10"/>
    <mergeCell ref="A9:A10"/>
    <mergeCell ref="B9:G9"/>
    <mergeCell ref="H9:H10"/>
    <mergeCell ref="I9:I10"/>
    <mergeCell ref="J9:J10"/>
    <mergeCell ref="K9:K10"/>
    <mergeCell ref="L9:L10"/>
    <mergeCell ref="M9:S9"/>
    <mergeCell ref="A1:W1"/>
    <mergeCell ref="A3:W3"/>
    <mergeCell ref="A4:W4"/>
    <mergeCell ref="A6:W6"/>
    <mergeCell ref="A7:W7"/>
    <mergeCell ref="T9:T10"/>
    <mergeCell ref="U9:U10"/>
    <mergeCell ref="V9:V10"/>
    <mergeCell ref="A11:V11"/>
    <mergeCell ref="A14:I14"/>
  </mergeCells>
  <pageMargins left="0" right="0" top="0" bottom="0" header="0" footer="0"/>
  <pageSetup paperSize="9" scale="71" fitToHeight="6"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в обоснование</vt:lpstr>
      <vt:lpstr>'в обоснование'!Область_печати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Сергей</dc:creator>
  <cp:lastModifiedBy>user</cp:lastModifiedBy>
  <cp:lastPrinted>2026-07-14T06:03:51Z</cp:lastPrinted>
  <dcterms:created xsi:type="dcterms:W3CDTF">2022-05-04T08:13:54Z</dcterms:created>
  <dcterms:modified xsi:type="dcterms:W3CDTF">2026-07-14T07:25:42Z</dcterms:modified>
</cp:coreProperties>
</file>