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1'!$A$4:$O$13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I6" i="35" l="1"/>
  <c r="L6" i="35" s="1"/>
  <c r="J6" i="35"/>
  <c r="K6" i="35"/>
  <c r="M6" i="35"/>
  <c r="N6" i="35"/>
  <c r="O6" i="35"/>
  <c r="P6" i="35"/>
  <c r="I7" i="35"/>
  <c r="L7" i="35" s="1"/>
  <c r="J7" i="35"/>
  <c r="K7" i="35"/>
  <c r="M7" i="35"/>
  <c r="N7" i="35"/>
  <c r="O7" i="35"/>
  <c r="P7" i="35"/>
  <c r="I8" i="35"/>
  <c r="L8" i="35" s="1"/>
  <c r="J8" i="35"/>
  <c r="K8" i="35"/>
  <c r="M8" i="35"/>
  <c r="N8" i="35"/>
  <c r="O8" i="35"/>
  <c r="P8" i="35"/>
  <c r="I9" i="35"/>
  <c r="L9" i="35" s="1"/>
  <c r="J9" i="35"/>
  <c r="K9" i="35"/>
  <c r="M9" i="35"/>
  <c r="N9" i="35"/>
  <c r="O9" i="35"/>
  <c r="P9" i="35"/>
  <c r="I10" i="35"/>
  <c r="L10" i="35" s="1"/>
  <c r="J10" i="35"/>
  <c r="K10" i="35"/>
  <c r="M10" i="35"/>
  <c r="N10" i="35"/>
  <c r="O10" i="35"/>
  <c r="P10" i="35"/>
  <c r="I11" i="35"/>
  <c r="L11" i="35" s="1"/>
  <c r="J11" i="35"/>
  <c r="K11" i="35"/>
  <c r="M11" i="35"/>
  <c r="N11" i="35"/>
  <c r="O11" i="35"/>
  <c r="P11" i="35"/>
  <c r="I12" i="35"/>
  <c r="L12" i="35" s="1"/>
  <c r="J12" i="35"/>
  <c r="K12" i="35"/>
  <c r="M12" i="35"/>
  <c r="N12" i="35"/>
  <c r="O12" i="35"/>
  <c r="P12" i="35"/>
  <c r="I13" i="35"/>
  <c r="L13" i="35" s="1"/>
  <c r="J13" i="35"/>
  <c r="K13" i="35"/>
  <c r="M13" i="35"/>
  <c r="N13" i="35"/>
  <c r="O13" i="35"/>
  <c r="P13" i="35"/>
  <c r="P5" i="35"/>
  <c r="O5" i="35"/>
  <c r="N5" i="35"/>
  <c r="M5" i="35"/>
  <c r="K5" i="35"/>
  <c r="J5" i="35"/>
  <c r="I5" i="35"/>
  <c r="L5" i="35" s="1"/>
  <c r="M14" i="35" l="1"/>
  <c r="L14" i="35"/>
  <c r="O14" i="35"/>
  <c r="P14" i="35"/>
  <c r="N14" i="35"/>
</calcChain>
</file>

<file path=xl/sharedStrings.xml><?xml version="1.0" encoding="utf-8"?>
<sst xmlns="http://schemas.openxmlformats.org/spreadsheetml/2006/main" count="35" uniqueCount="27">
  <si>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</si>
  <si>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</si>
  <si>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</si>
  <si>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</si>
  <si>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</si>
  <si>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</si>
  <si>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</si>
  <si>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</si>
  <si>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</si>
  <si>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</si>
  <si>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</si>
  <si>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</si>
  <si>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</si>
  <si>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</si>
  <si>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</si>
  <si>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</si>
  <si>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>шт.</t>
  </si>
  <si>
    <t xml:space="preserve">Коммерческое предложение №3
</t>
  </si>
  <si>
    <t>Смесь с рождения Nutrilon 1 Premium, 600 г.</t>
  </si>
  <si>
    <t>Смесь с 6 мес. Nutrilon 2 Premium, 600 г.</t>
  </si>
  <si>
    <t>Смесь Nutrilon Безлактозный, 400 г.</t>
  </si>
  <si>
    <t>Смесь с рождения Nutrilon ГА 1, 400 г.</t>
  </si>
  <si>
    <t>Смесь с 6 мес. Nutrilon ГА 2, 800 г.</t>
  </si>
  <si>
    <t>Смесь с рождения Nutrilon Комфорт 1, 400 г.</t>
  </si>
  <si>
    <t>Смесь с 6 мес. Nutrilon Комфорт 2, 800 г.</t>
  </si>
  <si>
    <t>Детское мол. с 12 мес. Nutrilon Junior 3, 600 г.</t>
  </si>
  <si>
    <t>Смесь молочная сухая адаптированная 0,400 кг. Нутрилак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</si>
</sst>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"/>
  <sheetViews>
    <sheetView tabSelected="1" topLeftCell="A3" zoomScale="110" zoomScaleNormal="110" workbookViewId="0">
      <selection activeCell="C17" sqref="C17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2.8554687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17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25.5" x14ac:dyDescent="0.2">
      <c r="A5" s="22">
        <v>1</v>
      </c>
      <c r="B5" s="22">
        <v>1</v>
      </c>
      <c r="C5" s="34" t="s">
        <v>18</v>
      </c>
      <c r="D5" s="28" t="s">
        <v>16</v>
      </c>
      <c r="E5" s="29">
        <v>15</v>
      </c>
      <c r="F5" s="30">
        <v>1145.76</v>
      </c>
      <c r="G5" s="31">
        <v>1160.03</v>
      </c>
      <c r="H5" s="31">
        <v>1183.98</v>
      </c>
      <c r="I5" s="14">
        <f t="shared" ref="I5" si="0">ROUND(IFERROR(AVERAGE(F5:H5),),2)</f>
        <v>1163.26</v>
      </c>
      <c r="J5" s="15">
        <f t="shared" ref="J5" si="1">IFERROR(_xlfn.STDEV.S(F5:H5),)</f>
        <v>19.313224312199505</v>
      </c>
      <c r="K5" s="16">
        <f t="shared" ref="K5" si="2">IFERROR(_xlfn.STDEV.S(F5:H5)/AVERAGE(F5:H5),)</f>
        <v>1.6602719645305714E-2</v>
      </c>
      <c r="L5" s="17">
        <f>E5*I5</f>
        <v>17448.900000000001</v>
      </c>
      <c r="M5" s="17">
        <f>E5*F5</f>
        <v>17186.400000000001</v>
      </c>
      <c r="N5" s="4">
        <f>E5*F5</f>
        <v>17186.400000000001</v>
      </c>
      <c r="O5" s="4">
        <f>E5*G5</f>
        <v>17400.45</v>
      </c>
      <c r="P5" s="4">
        <f>E5*H5</f>
        <v>17759.7</v>
      </c>
    </row>
    <row r="6" spans="1:16" ht="25.5" x14ac:dyDescent="0.2">
      <c r="A6" s="22">
        <v>2</v>
      </c>
      <c r="B6" s="22">
        <v>1</v>
      </c>
      <c r="C6" s="34" t="s">
        <v>19</v>
      </c>
      <c r="D6" s="28" t="s">
        <v>16</v>
      </c>
      <c r="E6" s="29">
        <v>15</v>
      </c>
      <c r="F6" s="30">
        <v>1159.93</v>
      </c>
      <c r="G6" s="31">
        <v>1174.3800000000001</v>
      </c>
      <c r="H6" s="31">
        <v>1198.6199999999999</v>
      </c>
      <c r="I6" s="14">
        <f t="shared" ref="I6:I13" si="3">ROUND(IFERROR(AVERAGE(F6:H6),),2)</f>
        <v>1177.6400000000001</v>
      </c>
      <c r="J6" s="15">
        <f t="shared" ref="J6:J13" si="4">IFERROR(_xlfn.STDEV.S(F6:H6),)</f>
        <v>19.550346117993143</v>
      </c>
      <c r="K6" s="16">
        <f t="shared" ref="K6:K13" si="5">IFERROR(_xlfn.STDEV.S(F6:H6)/AVERAGE(F6:H6),)</f>
        <v>1.6601245525379622E-2</v>
      </c>
      <c r="L6" s="17">
        <f t="shared" ref="L6:L13" si="6">E6*I6</f>
        <v>17664.600000000002</v>
      </c>
      <c r="M6" s="17">
        <f t="shared" ref="M6:M13" si="7">E6*F6</f>
        <v>17398.95</v>
      </c>
      <c r="N6" s="4">
        <f t="shared" ref="N6:N13" si="8">E6*F6</f>
        <v>17398.95</v>
      </c>
      <c r="O6" s="4">
        <f t="shared" ref="O6:O13" si="9">E6*G6</f>
        <v>17615.7</v>
      </c>
      <c r="P6" s="4">
        <f t="shared" ref="P6:P13" si="10">E6*H6</f>
        <v>17979.3</v>
      </c>
    </row>
    <row r="7" spans="1:16" ht="25.5" x14ac:dyDescent="0.2">
      <c r="A7" s="22">
        <v>3</v>
      </c>
      <c r="B7" s="22">
        <v>1</v>
      </c>
      <c r="C7" s="34" t="s">
        <v>25</v>
      </c>
      <c r="D7" s="28" t="s">
        <v>16</v>
      </c>
      <c r="E7" s="29">
        <v>10</v>
      </c>
      <c r="F7" s="30">
        <v>1362.59</v>
      </c>
      <c r="G7" s="31">
        <v>1379.56</v>
      </c>
      <c r="H7" s="31">
        <v>1408.04</v>
      </c>
      <c r="I7" s="14">
        <f t="shared" si="3"/>
        <v>1383.4</v>
      </c>
      <c r="J7" s="15">
        <f t="shared" si="4"/>
        <v>22.966619980600854</v>
      </c>
      <c r="K7" s="16">
        <f t="shared" si="5"/>
        <v>1.6601615815613879E-2</v>
      </c>
      <c r="L7" s="17">
        <f t="shared" si="6"/>
        <v>13834</v>
      </c>
      <c r="M7" s="17">
        <f t="shared" si="7"/>
        <v>13625.9</v>
      </c>
      <c r="N7" s="4">
        <f t="shared" si="8"/>
        <v>13625.9</v>
      </c>
      <c r="O7" s="4">
        <f t="shared" si="9"/>
        <v>13795.599999999999</v>
      </c>
      <c r="P7" s="4">
        <f t="shared" si="10"/>
        <v>14080.4</v>
      </c>
    </row>
    <row r="8" spans="1:16" x14ac:dyDescent="0.2">
      <c r="A8" s="22">
        <v>4</v>
      </c>
      <c r="B8" s="22">
        <v>1</v>
      </c>
      <c r="C8" s="34" t="s">
        <v>20</v>
      </c>
      <c r="D8" s="28" t="s">
        <v>16</v>
      </c>
      <c r="E8" s="29">
        <v>30</v>
      </c>
      <c r="F8" s="30">
        <v>1899.13</v>
      </c>
      <c r="G8" s="31">
        <v>1922.79</v>
      </c>
      <c r="H8" s="31">
        <v>1962.47</v>
      </c>
      <c r="I8" s="14">
        <f t="shared" si="3"/>
        <v>1928.13</v>
      </c>
      <c r="J8" s="15">
        <f t="shared" si="4"/>
        <v>32.005868211938854</v>
      </c>
      <c r="K8" s="16">
        <f t="shared" si="5"/>
        <v>1.6599434795339967E-2</v>
      </c>
      <c r="L8" s="17">
        <f t="shared" si="6"/>
        <v>57843.9</v>
      </c>
      <c r="M8" s="17">
        <f t="shared" si="7"/>
        <v>56973.9</v>
      </c>
      <c r="N8" s="4">
        <f t="shared" si="8"/>
        <v>56973.9</v>
      </c>
      <c r="O8" s="4">
        <f t="shared" si="9"/>
        <v>57683.7</v>
      </c>
      <c r="P8" s="4">
        <f t="shared" si="10"/>
        <v>58874.1</v>
      </c>
    </row>
    <row r="9" spans="1:16" x14ac:dyDescent="0.2">
      <c r="A9" s="22">
        <v>5</v>
      </c>
      <c r="B9" s="22">
        <v>1</v>
      </c>
      <c r="C9" s="34" t="s">
        <v>21</v>
      </c>
      <c r="D9" s="28" t="s">
        <v>16</v>
      </c>
      <c r="E9" s="29">
        <v>3</v>
      </c>
      <c r="F9" s="30">
        <v>1400.17</v>
      </c>
      <c r="G9" s="31">
        <v>1417.61</v>
      </c>
      <c r="H9" s="31">
        <v>1446.87</v>
      </c>
      <c r="I9" s="14">
        <f t="shared" si="3"/>
        <v>1421.55</v>
      </c>
      <c r="J9" s="15">
        <f t="shared" si="4"/>
        <v>23.597991439950903</v>
      </c>
      <c r="K9" s="16">
        <f t="shared" si="5"/>
        <v>1.6600183911892583E-2</v>
      </c>
      <c r="L9" s="17">
        <f t="shared" si="6"/>
        <v>4264.6499999999996</v>
      </c>
      <c r="M9" s="17">
        <f t="shared" si="7"/>
        <v>4200.51</v>
      </c>
      <c r="N9" s="4">
        <f t="shared" si="8"/>
        <v>4200.51</v>
      </c>
      <c r="O9" s="4">
        <f t="shared" si="9"/>
        <v>4252.83</v>
      </c>
      <c r="P9" s="4">
        <f t="shared" si="10"/>
        <v>4340.6099999999997</v>
      </c>
    </row>
    <row r="10" spans="1:16" x14ac:dyDescent="0.2">
      <c r="A10" s="22">
        <v>6</v>
      </c>
      <c r="B10" s="22">
        <v>1</v>
      </c>
      <c r="C10" s="34" t="s">
        <v>22</v>
      </c>
      <c r="D10" s="28" t="s">
        <v>16</v>
      </c>
      <c r="E10" s="29">
        <v>6</v>
      </c>
      <c r="F10" s="30">
        <v>2151.69</v>
      </c>
      <c r="G10" s="31">
        <v>2178.5</v>
      </c>
      <c r="H10" s="31">
        <v>2223.46</v>
      </c>
      <c r="I10" s="14">
        <f t="shared" si="3"/>
        <v>2184.5500000000002</v>
      </c>
      <c r="J10" s="15">
        <f t="shared" si="4"/>
        <v>36.265480832328691</v>
      </c>
      <c r="K10" s="16">
        <f t="shared" si="5"/>
        <v>1.6600893013356842E-2</v>
      </c>
      <c r="L10" s="17">
        <f t="shared" si="6"/>
        <v>13107.300000000001</v>
      </c>
      <c r="M10" s="17">
        <f t="shared" si="7"/>
        <v>12910.14</v>
      </c>
      <c r="N10" s="4">
        <f t="shared" si="8"/>
        <v>12910.14</v>
      </c>
      <c r="O10" s="4">
        <f t="shared" si="9"/>
        <v>13071</v>
      </c>
      <c r="P10" s="4">
        <f t="shared" si="10"/>
        <v>13340.76</v>
      </c>
    </row>
    <row r="11" spans="1:16" ht="25.5" x14ac:dyDescent="0.2">
      <c r="A11" s="22">
        <v>7</v>
      </c>
      <c r="B11" s="22">
        <v>1</v>
      </c>
      <c r="C11" s="34" t="s">
        <v>23</v>
      </c>
      <c r="D11" s="28" t="s">
        <v>16</v>
      </c>
      <c r="E11" s="29">
        <v>12</v>
      </c>
      <c r="F11" s="30">
        <v>1632.4</v>
      </c>
      <c r="G11" s="31">
        <v>1652.74</v>
      </c>
      <c r="H11" s="31">
        <v>1686.85</v>
      </c>
      <c r="I11" s="14">
        <f t="shared" si="3"/>
        <v>1657.33</v>
      </c>
      <c r="J11" s="15">
        <f t="shared" si="4"/>
        <v>27.513663878153253</v>
      </c>
      <c r="K11" s="16">
        <f t="shared" si="5"/>
        <v>1.6601198239429234E-2</v>
      </c>
      <c r="L11" s="17">
        <f t="shared" si="6"/>
        <v>19887.96</v>
      </c>
      <c r="M11" s="17">
        <f t="shared" si="7"/>
        <v>19588.800000000003</v>
      </c>
      <c r="N11" s="4">
        <f t="shared" si="8"/>
        <v>19588.800000000003</v>
      </c>
      <c r="O11" s="4">
        <f t="shared" si="9"/>
        <v>19832.88</v>
      </c>
      <c r="P11" s="4">
        <f t="shared" si="10"/>
        <v>20242.199999999997</v>
      </c>
    </row>
    <row r="12" spans="1:16" ht="25.5" x14ac:dyDescent="0.2">
      <c r="A12" s="22">
        <v>8</v>
      </c>
      <c r="B12" s="22">
        <v>1</v>
      </c>
      <c r="C12" s="34" t="s">
        <v>24</v>
      </c>
      <c r="D12" s="28" t="s">
        <v>16</v>
      </c>
      <c r="E12" s="29">
        <v>6</v>
      </c>
      <c r="F12" s="30">
        <v>2832.37</v>
      </c>
      <c r="G12" s="31">
        <v>2867.65</v>
      </c>
      <c r="H12" s="31">
        <v>2926.84</v>
      </c>
      <c r="I12" s="14">
        <f t="shared" si="3"/>
        <v>2875.62</v>
      </c>
      <c r="J12" s="15">
        <f t="shared" si="4"/>
        <v>47.736630589098048</v>
      </c>
      <c r="K12" s="16">
        <f t="shared" si="5"/>
        <v>1.6600465495822829E-2</v>
      </c>
      <c r="L12" s="17">
        <f t="shared" si="6"/>
        <v>17253.72</v>
      </c>
      <c r="M12" s="17">
        <f t="shared" si="7"/>
        <v>16994.22</v>
      </c>
      <c r="N12" s="4">
        <f t="shared" si="8"/>
        <v>16994.22</v>
      </c>
      <c r="O12" s="4">
        <f t="shared" si="9"/>
        <v>17205.900000000001</v>
      </c>
      <c r="P12" s="4">
        <f t="shared" si="10"/>
        <v>17561.04</v>
      </c>
    </row>
    <row r="13" spans="1:16" ht="25.5" x14ac:dyDescent="0.2">
      <c r="A13" s="22">
        <v>9</v>
      </c>
      <c r="B13" s="22">
        <v>1</v>
      </c>
      <c r="C13" s="34" t="s">
        <v>26</v>
      </c>
      <c r="D13" s="28" t="s">
        <v>16</v>
      </c>
      <c r="E13" s="29">
        <v>12</v>
      </c>
      <c r="F13" s="30">
        <v>661.8</v>
      </c>
      <c r="G13" s="31">
        <v>670.04</v>
      </c>
      <c r="H13" s="31">
        <v>683.87</v>
      </c>
      <c r="I13" s="14">
        <f t="shared" si="3"/>
        <v>671.9</v>
      </c>
      <c r="J13" s="15">
        <f t="shared" si="4"/>
        <v>11.152364472762443</v>
      </c>
      <c r="K13" s="16">
        <f t="shared" si="5"/>
        <v>1.6598168098728154E-2</v>
      </c>
      <c r="L13" s="17">
        <f t="shared" si="6"/>
        <v>8062.7999999999993</v>
      </c>
      <c r="M13" s="17">
        <f t="shared" si="7"/>
        <v>7941.5999999999995</v>
      </c>
      <c r="N13" s="4">
        <f t="shared" si="8"/>
        <v>7941.5999999999995</v>
      </c>
      <c r="O13" s="4">
        <f t="shared" si="9"/>
        <v>8040.48</v>
      </c>
      <c r="P13" s="4">
        <f t="shared" si="10"/>
        <v>8206.44</v>
      </c>
    </row>
    <row r="14" spans="1:16" s="13" customFormat="1" ht="16.5" customHeight="1" x14ac:dyDescent="0.2">
      <c r="A14" s="39" t="s">
        <v>7</v>
      </c>
      <c r="B14" s="40"/>
      <c r="C14" s="41"/>
      <c r="D14" s="40"/>
      <c r="E14" s="40"/>
      <c r="F14" s="40"/>
      <c r="G14" s="40"/>
      <c r="H14" s="40"/>
      <c r="I14" s="40"/>
      <c r="J14" s="40"/>
      <c r="K14" s="42"/>
      <c r="L14" s="24">
        <f>SUM(L5:L13)</f>
        <v>169367.83</v>
      </c>
      <c r="M14" s="24">
        <f t="shared" ref="M14:P14" si="11">SUM(M5:M13)</f>
        <v>166820.42000000001</v>
      </c>
      <c r="N14" s="24">
        <f t="shared" si="11"/>
        <v>166820.42000000001</v>
      </c>
      <c r="O14" s="24">
        <f t="shared" si="11"/>
        <v>168898.54</v>
      </c>
      <c r="P14" s="24">
        <f t="shared" si="11"/>
        <v>172384.55000000002</v>
      </c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13" x14ac:dyDescent="0.2">
      <c r="C17" s="19"/>
      <c r="D17" s="8"/>
      <c r="E17" s="9"/>
      <c r="F17" s="33"/>
      <c r="G17" s="33"/>
      <c r="H17" s="33"/>
      <c r="I17" s="32"/>
    </row>
    <row r="18" spans="3:13" x14ac:dyDescent="0.2">
      <c r="C18" s="19"/>
      <c r="D18" s="8"/>
      <c r="E18" s="9"/>
      <c r="F18" s="9"/>
      <c r="G18" s="9"/>
      <c r="H18" s="7"/>
      <c r="L18" s="23"/>
      <c r="M18" s="23"/>
    </row>
    <row r="19" spans="3:13" x14ac:dyDescent="0.2">
      <c r="C19" s="19"/>
      <c r="D19" s="8"/>
      <c r="E19" s="9"/>
      <c r="F19" s="9"/>
      <c r="G19" s="9"/>
      <c r="H19" s="10"/>
    </row>
    <row r="20" spans="3:13" x14ac:dyDescent="0.2">
      <c r="C20" s="19"/>
      <c r="D20" s="8"/>
      <c r="E20" s="9"/>
      <c r="F20" s="9"/>
      <c r="G20" s="9"/>
      <c r="H20" s="10"/>
    </row>
    <row r="21" spans="3:13" x14ac:dyDescent="0.2">
      <c r="C21" s="19"/>
      <c r="D21" s="8"/>
      <c r="E21" s="9"/>
      <c r="F21" s="9"/>
      <c r="G21" s="9"/>
      <c r="H21" s="10"/>
    </row>
    <row r="22" spans="3:13" x14ac:dyDescent="0.2">
      <c r="C22" s="19"/>
      <c r="D22" s="8"/>
      <c r="E22" s="9"/>
      <c r="F22" s="9"/>
      <c r="G22" s="9"/>
      <c r="H22" s="10"/>
    </row>
    <row r="23" spans="3:13" x14ac:dyDescent="0.2">
      <c r="C23" s="19"/>
      <c r="D23" s="8"/>
      <c r="E23" s="9"/>
      <c r="F23" s="9"/>
      <c r="G23" s="9"/>
      <c r="H23" s="7"/>
    </row>
    <row r="24" spans="3:13" x14ac:dyDescent="0.2">
      <c r="C24" s="19"/>
      <c r="D24" s="8"/>
      <c r="E24" s="9"/>
      <c r="F24" s="9"/>
      <c r="G24" s="9"/>
      <c r="H24" s="7"/>
    </row>
    <row r="25" spans="3:13" x14ac:dyDescent="0.2">
      <c r="C25" s="19"/>
      <c r="D25" s="8"/>
      <c r="E25" s="9"/>
      <c r="F25" s="9"/>
      <c r="G25" s="9"/>
      <c r="H25" s="7"/>
    </row>
    <row r="26" spans="3:13" x14ac:dyDescent="0.2">
      <c r="C26" s="19"/>
      <c r="D26" s="8"/>
      <c r="E26" s="9"/>
      <c r="F26" s="9"/>
      <c r="G26" s="9"/>
      <c r="H26" s="7"/>
    </row>
    <row r="27" spans="3:13" x14ac:dyDescent="0.2">
      <c r="C27" s="19"/>
      <c r="D27" s="8"/>
      <c r="E27" s="9"/>
      <c r="F27" s="9"/>
      <c r="G27" s="9"/>
      <c r="H27" s="7"/>
    </row>
    <row r="28" spans="3:13" x14ac:dyDescent="0.2">
      <c r="C28" s="19"/>
      <c r="D28" s="8"/>
      <c r="E28" s="9"/>
      <c r="F28" s="9"/>
      <c r="G28" s="9"/>
      <c r="H28" s="7"/>
    </row>
    <row r="29" spans="3:13" x14ac:dyDescent="0.2">
      <c r="C29" s="19"/>
      <c r="D29" s="8"/>
      <c r="E29" s="9"/>
      <c r="F29" s="9"/>
      <c r="G29" s="9"/>
      <c r="H29" s="7"/>
    </row>
    <row r="30" spans="3:13" x14ac:dyDescent="0.2">
      <c r="C30" s="19"/>
      <c r="D30" s="8"/>
      <c r="E30" s="9"/>
      <c r="F30" s="9"/>
      <c r="G30" s="9"/>
      <c r="H30" s="7"/>
    </row>
    <row r="31" spans="3:13" x14ac:dyDescent="0.2">
      <c r="C31" s="19"/>
      <c r="D31" s="8"/>
      <c r="E31" s="9"/>
      <c r="F31" s="9"/>
      <c r="G31" s="9"/>
      <c r="H31" s="7"/>
    </row>
    <row r="32" spans="3:13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8"/>
      <c r="E50" s="9"/>
      <c r="F50" s="9"/>
      <c r="G50" s="9"/>
      <c r="H50" s="7"/>
    </row>
    <row r="51" spans="3:8" x14ac:dyDescent="0.2">
      <c r="C51" s="19"/>
      <c r="D51" s="8"/>
      <c r="E51" s="9"/>
      <c r="F51" s="9"/>
      <c r="G51" s="9"/>
      <c r="H51" s="7"/>
    </row>
    <row r="52" spans="3:8" x14ac:dyDescent="0.2">
      <c r="C52" s="19"/>
      <c r="D52" s="8"/>
      <c r="E52" s="9"/>
      <c r="F52" s="9"/>
      <c r="G52" s="9"/>
      <c r="H52" s="7"/>
    </row>
    <row r="53" spans="3:8" x14ac:dyDescent="0.2">
      <c r="C53" s="19"/>
      <c r="D53" s="8"/>
      <c r="E53" s="9"/>
      <c r="F53" s="9"/>
      <c r="G53" s="9"/>
      <c r="H53" s="7"/>
    </row>
    <row r="54" spans="3:8" x14ac:dyDescent="0.2">
      <c r="C54" s="19"/>
      <c r="D54" s="8"/>
      <c r="E54" s="9"/>
      <c r="F54" s="9"/>
      <c r="G54" s="9"/>
      <c r="H54" s="7"/>
    </row>
    <row r="55" spans="3:8" x14ac:dyDescent="0.2">
      <c r="C55" s="19"/>
      <c r="D55" s="8"/>
      <c r="E55" s="9"/>
      <c r="F55" s="9"/>
      <c r="G55" s="9"/>
      <c r="H55" s="7"/>
    </row>
    <row r="56" spans="3:8" x14ac:dyDescent="0.2">
      <c r="C56" s="19"/>
      <c r="D56" s="8"/>
      <c r="E56" s="9"/>
      <c r="F56" s="9"/>
      <c r="G56" s="9"/>
      <c r="H56" s="7"/>
    </row>
    <row r="57" spans="3:8" x14ac:dyDescent="0.2">
      <c r="C57" s="19"/>
      <c r="D57" s="7"/>
      <c r="E57" s="11"/>
      <c r="F57" s="7"/>
      <c r="G57" s="7"/>
      <c r="H57" s="7"/>
    </row>
    <row r="58" spans="3:8" x14ac:dyDescent="0.2">
      <c r="C58" s="19"/>
      <c r="D58" s="7"/>
      <c r="E58" s="11"/>
      <c r="F58" s="7"/>
      <c r="G58" s="7"/>
      <c r="H58" s="7"/>
    </row>
    <row r="59" spans="3:8" x14ac:dyDescent="0.2">
      <c r="C59" s="19"/>
      <c r="D59" s="7"/>
      <c r="E59" s="11"/>
      <c r="F59" s="7"/>
      <c r="G59" s="7"/>
      <c r="H59" s="7"/>
    </row>
    <row r="60" spans="3:8" x14ac:dyDescent="0.2">
      <c r="C60" s="19"/>
      <c r="D60" s="7"/>
      <c r="E60" s="11"/>
      <c r="F60" s="7"/>
      <c r="G60" s="7"/>
      <c r="H60" s="7"/>
    </row>
    <row r="61" spans="3:8" x14ac:dyDescent="0.2">
      <c r="C61" s="19"/>
      <c r="D61" s="7"/>
      <c r="E61" s="11"/>
      <c r="F61" s="7"/>
      <c r="G61" s="7"/>
      <c r="H61" s="7"/>
    </row>
    <row r="62" spans="3:8" x14ac:dyDescent="0.2">
      <c r="C62" s="19"/>
      <c r="D62" s="7"/>
      <c r="E62" s="11"/>
      <c r="F62" s="7"/>
      <c r="G62" s="7"/>
      <c r="H62" s="7"/>
    </row>
    <row r="63" spans="3:8" x14ac:dyDescent="0.2">
      <c r="C63" s="19"/>
      <c r="D63" s="7"/>
      <c r="E63" s="11"/>
      <c r="F63" s="7"/>
      <c r="G63" s="7"/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  <row r="88" spans="8:8" x14ac:dyDescent="0.2">
      <c r="H88" s="7"/>
    </row>
    <row r="89" spans="8:8" x14ac:dyDescent="0.2">
      <c r="H89" s="7"/>
    </row>
    <row r="90" spans="8:8" x14ac:dyDescent="0.2">
      <c r="H90" s="7"/>
    </row>
    <row r="91" spans="8:8" x14ac:dyDescent="0.2">
      <c r="H91" s="7"/>
    </row>
    <row r="92" spans="8:8" x14ac:dyDescent="0.2">
      <c r="H92" s="7"/>
    </row>
    <row r="93" spans="8:8" x14ac:dyDescent="0.2">
      <c r="H93" s="7"/>
    </row>
    <row r="94" spans="8:8" x14ac:dyDescent="0.2">
      <c r="H94" s="7"/>
    </row>
  </sheetData>
  <autoFilter ref="A4:O13"/>
  <mergeCells count="9">
    <mergeCell ref="M3:M4"/>
    <mergeCell ref="A2:L2"/>
    <mergeCell ref="A14:K14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2026-07-28T06:26:27Z</cp:lastPrinted>
  <dcterms:created xsi:type="dcterms:W3CDTF">2015-11-02T11:37:41Z</dcterms:created>
  <dcterms:modified xsi:type="dcterms:W3CDTF">2026-07-31T11:26:50Z</dcterms:modified>
</cp:coreProperties>
</file>