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8920" windowHeight="15840" tabRatio="50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Z11" i="1" l="1"/>
  <c r="AD11" i="1" l="1"/>
  <c r="AD12" i="1" l="1"/>
</calcChain>
</file>

<file path=xl/sharedStrings.xml><?xml version="1.0" encoding="utf-8"?>
<sst xmlns="http://schemas.openxmlformats.org/spreadsheetml/2006/main" count="67" uniqueCount="48">
  <si>
    <t>Используемый метод определения НМЦК 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</si>
  <si>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 
Расчет выполнен в соответствии с Методическими рекомендациями, утвержденными приказом МЭР РФ от 02.10.2013 №567</t>
  </si>
  <si>
    <t>№</t>
  </si>
  <si>
    <t>Наименование товара, услуги (работы)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</si>
  <si>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</si>
  <si>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</si>
  <si>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</si>
  <si>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</si>
  <si>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</si>
  <si>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</si>
  <si>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</si>
  <si>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</si>
  <si>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</si>
  <si>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</si>
  <si>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</si>
  <si>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</si>
  <si>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</si>
  <si>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</si>
  <si>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</si>
  <si>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</si>
  <si>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</si>
  <si>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</si>
  <si>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Средняя цена (руб.)</t>
  </si>
  <si>
    <t>Среднее квадратичное отклонение</t>
  </si>
  <si>
    <t>Коэффициент вариации (%)</t>
  </si>
  <si>
    <t>НМЦК</t>
  </si>
  <si>
    <t>Цена (руб.)</t>
  </si>
  <si>
    <t>Итого:</t>
  </si>
  <si>
    <t>(должность)</t>
  </si>
  <si>
    <t>(подпись/расшифровка подписи)</t>
  </si>
  <si>
    <t>ОКПД2/КТРУ</t>
  </si>
  <si>
    <t>РАСЧЕТ НМЦК</t>
  </si>
  <si>
    <t>Ед. изм</t>
  </si>
  <si>
    <t>Наименование объекта закупки</t>
  </si>
  <si>
    <t>л</t>
  </si>
  <si>
    <t>10.51.11.000-00000007</t>
  </si>
  <si>
    <t xml:space="preserve">Начальник ОКБИ и ХО </t>
  </si>
  <si>
    <t>/А. О. Гусев</t>
  </si>
  <si>
    <t>Работник контрактной службы</t>
  </si>
  <si>
    <t>Поставка молока ультрапастеризованного</t>
  </si>
  <si>
    <t xml:space="preserve">ОБОСНОВАНИЕ НАЧАЛЬНОЙ (МАКСИМАЛЬНОЙ) ЦЕНЫ ГОСУДАРСТВЕННОГО КОНТРАКТА
в соответствии с требованиями статьи 22 Федерального закона от 05.04.2013 
№ 44-ФЗ на поставку продовольствия для  ФКУ СИЗО-2  УФСИН России по Белгородской области 
Форма опроса: коммерческие предложения
</t>
  </si>
  <si>
    <t>Молоко ультрапастеризованное  массовая доля жира не менее 3,2%</t>
  </si>
  <si>
    <t>3,85%</t>
  </si>
  <si>
    <t>Дата подготовки обоснования НМЦК: 17.09.2026</t>
  </si>
  <si>
    <t>На основании проведенного анализа рынка и расчетов, НМЦК составляет: 187070,00  рублей 00 копеек</t>
  </si>
  <si>
    <t>Поставщик № 3 (вх-13 от 17.09.2026</t>
  </si>
  <si>
    <t>Поставщик № 1 (вх-9 от 17.09.2026)</t>
  </si>
  <si>
    <t>Поставщик № 2 (вх-32 от 17.09.2026)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</si>
</sst>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4" x14ac:knownFonts="1">
    <font>
      <sz val="11"/>
      <color rgb="FF000000"/>
      <name val="Calibri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61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thin">
        <color auto="1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</borders>
  <cellStyleXfs count="2">
    <xf numFmtId="0" fontId="0" fillId="0" borderId="0" applyAlignment="0"/>
    <xf numFmtId="0" fontId="13" fillId="2" borderId="0" applyNumberFormat="0" applyBorder="0" applyAlignment="0" applyProtection="0"/>
  </cellStyleXfs>
  <cellXfs count="62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center" vertical="center"/>
    </xf>
    <xf numFmtId="0" fontId="1" fillId="0" borderId="0" xfId="0" applyFont="1"/>
    <xf numFmtId="2" fontId="2" fillId="0" borderId="0" xfId="0" applyNumberFormat="1" applyFont="1" applyAlignment="1">
      <alignment vertical="top" wrapText="1"/>
    </xf>
    <xf numFmtId="2" fontId="1" fillId="0" borderId="0" xfId="0" applyNumberFormat="1" applyFont="1"/>
    <xf numFmtId="2" fontId="1" fillId="0" borderId="0" xfId="0" applyNumberFormat="1" applyFont="1" applyAlignment="1">
      <alignment horizontal="center" vertical="center"/>
    </xf>
    <xf numFmtId="0" fontId="4" fillId="0" borderId="0" xfId="0" applyFont="1"/>
    <xf numFmtId="0" fontId="3" fillId="0" borderId="0" xfId="0" applyFont="1"/>
    <xf numFmtId="2" fontId="3" fillId="0" borderId="0" xfId="0" applyNumberFormat="1" applyFont="1"/>
    <xf numFmtId="2" fontId="3" fillId="0" borderId="0" xfId="0" applyNumberFormat="1" applyFont="1" applyAlignment="1">
      <alignment horizontal="center" vertical="center"/>
    </xf>
    <xf numFmtId="2" fontId="3" fillId="0" borderId="6" xfId="0" applyNumberFormat="1" applyFont="1" applyBorder="1"/>
    <xf numFmtId="2" fontId="3" fillId="0" borderId="0" xfId="0" applyNumberFormat="1" applyFont="1" applyBorder="1"/>
    <xf numFmtId="0" fontId="3" fillId="0" borderId="7" xfId="0" applyFont="1" applyBorder="1"/>
    <xf numFmtId="0" fontId="3" fillId="0" borderId="1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2" fontId="5" fillId="0" borderId="7" xfId="0" applyNumberFormat="1" applyFont="1" applyBorder="1"/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/>
    <xf numFmtId="0" fontId="7" fillId="0" borderId="0" xfId="0" applyFont="1"/>
    <xf numFmtId="0" fontId="5" fillId="0" borderId="0" xfId="0" applyFont="1"/>
    <xf numFmtId="2" fontId="5" fillId="0" borderId="0" xfId="0" applyNumberFormat="1" applyFont="1"/>
    <xf numFmtId="2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0" xfId="0" applyFont="1"/>
    <xf numFmtId="0" fontId="10" fillId="0" borderId="0" xfId="0" applyFont="1" applyAlignment="1">
      <alignment horizontal="center" vertical="center" wrapText="1"/>
    </xf>
    <xf numFmtId="0" fontId="12" fillId="0" borderId="0" xfId="0" applyFont="1"/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4" fillId="0" borderId="3" xfId="0" applyFont="1" applyBorder="1" applyAlignment="1">
      <alignment wrapText="1"/>
    </xf>
    <xf numFmtId="0" fontId="3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5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2" fontId="13" fillId="2" borderId="0" xfId="1" applyNumberFormat="1"/>
    <xf numFmtId="164" fontId="8" fillId="3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3"/>
  <sheetViews>
    <sheetView tabSelected="1" zoomScaleNormal="100" zoomScaleSheetLayoutView="100" workbookViewId="0">
      <selection activeCell="H22" sqref="H22"/>
    </sheetView>
  </sheetViews>
  <sheetFormatPr defaultColWidth="9" defaultRowHeight="15" x14ac:dyDescent="0.25"/>
  <cols>
    <col min="1" max="1" width="7.85546875" customWidth="1"/>
    <col min="2" max="2" width="20.85546875" customWidth="1"/>
    <col min="3" max="3" width="7.42578125" customWidth="1"/>
    <col min="4" max="4" width="11.85546875" style="34" customWidth="1"/>
    <col min="5" max="5" width="12.42578125" customWidth="1"/>
    <col min="6" max="6" width="21" style="1" customWidth="1"/>
    <col min="7" max="8" width="22" style="1" customWidth="1"/>
    <col min="9" max="25" width="22" style="1" hidden="1" customWidth="1"/>
    <col min="26" max="26" width="24.42578125" style="2" customWidth="1"/>
    <col min="27" max="27" width="13.42578125" style="1" customWidth="1"/>
    <col min="28" max="28" width="21.5703125" style="1" customWidth="1"/>
    <col min="29" max="29" width="14.140625" style="1" customWidth="1"/>
    <col min="30" max="30" width="23" customWidth="1"/>
    <col min="31" max="31" width="18.42578125" customWidth="1"/>
    <col min="32" max="1025" width="9.140625" customWidth="1"/>
  </cols>
  <sheetData>
    <row r="1" spans="1:30" ht="15" customHeight="1" x14ac:dyDescent="0.25">
      <c r="A1" s="3"/>
      <c r="B1" s="3"/>
      <c r="C1" s="3"/>
      <c r="D1" s="29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30" ht="15" customHeight="1" x14ac:dyDescent="0.25">
      <c r="A2" s="3"/>
      <c r="B2" s="3"/>
      <c r="C2" s="3"/>
      <c r="D2" s="29"/>
      <c r="E2" s="3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6"/>
      <c r="AA2" s="5"/>
      <c r="AB2" s="5"/>
      <c r="AC2" s="5"/>
    </row>
    <row r="3" spans="1:30" ht="137.25" customHeight="1" x14ac:dyDescent="0.35">
      <c r="A3" s="56" t="s">
        <v>40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7"/>
    </row>
    <row r="4" spans="1:30" ht="0.75" customHeight="1" x14ac:dyDescent="0.35">
      <c r="A4" s="8"/>
      <c r="B4" s="8"/>
      <c r="C4" s="8"/>
      <c r="D4" s="30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10"/>
      <c r="AA4" s="9"/>
      <c r="AB4" s="9"/>
      <c r="AC4" s="9"/>
      <c r="AD4" s="7"/>
    </row>
    <row r="5" spans="1:30" ht="21" x14ac:dyDescent="0.35">
      <c r="A5" s="8"/>
      <c r="B5" s="8"/>
      <c r="C5" s="8"/>
      <c r="D5" s="30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10"/>
      <c r="AA5" s="11"/>
      <c r="AB5" s="12"/>
      <c r="AC5" s="12"/>
      <c r="AD5" s="7"/>
    </row>
    <row r="6" spans="1:30" ht="35.25" customHeight="1" x14ac:dyDescent="0.3">
      <c r="A6" s="42" t="s">
        <v>33</v>
      </c>
      <c r="B6" s="42"/>
      <c r="C6" s="57" t="s">
        <v>39</v>
      </c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13"/>
    </row>
    <row r="7" spans="1:30" ht="81" customHeight="1" x14ac:dyDescent="0.25">
      <c r="A7" s="58" t="s">
        <v>0</v>
      </c>
      <c r="B7" s="58"/>
      <c r="C7" s="50" t="s">
        <v>1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</row>
    <row r="8" spans="1:30" ht="42.75" customHeight="1" x14ac:dyDescent="0.3">
      <c r="A8" s="42" t="s">
        <v>31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14"/>
    </row>
    <row r="9" spans="1:30" ht="56.25" customHeight="1" x14ac:dyDescent="0.25">
      <c r="A9" s="42" t="s">
        <v>2</v>
      </c>
      <c r="B9" s="42" t="s">
        <v>3</v>
      </c>
      <c r="C9" s="42"/>
      <c r="D9" s="53" t="s">
        <v>32</v>
      </c>
      <c r="E9" s="54" t="s">
        <v>4</v>
      </c>
      <c r="F9" s="61" t="s">
        <v>46</v>
      </c>
      <c r="G9" s="61" t="s">
        <v>47</v>
      </c>
      <c r="H9" s="61" t="s">
        <v>45</v>
      </c>
      <c r="I9" s="18" t="s">
        <v>5</v>
      </c>
      <c r="J9" s="18" t="s">
        <v>6</v>
      </c>
      <c r="K9" s="18" t="s">
        <v>7</v>
      </c>
      <c r="L9" s="18" t="s">
        <v>8</v>
      </c>
      <c r="M9" s="18" t="s">
        <v>9</v>
      </c>
      <c r="N9" s="18" t="s">
        <v>10</v>
      </c>
      <c r="O9" s="18" t="s">
        <v>11</v>
      </c>
      <c r="P9" s="18" t="s">
        <v>12</v>
      </c>
      <c r="Q9" s="18" t="s">
        <v>13</v>
      </c>
      <c r="R9" s="18" t="s">
        <v>14</v>
      </c>
      <c r="S9" s="18" t="s">
        <v>15</v>
      </c>
      <c r="T9" s="18" t="s">
        <v>16</v>
      </c>
      <c r="U9" s="18" t="s">
        <v>17</v>
      </c>
      <c r="V9" s="18" t="s">
        <v>18</v>
      </c>
      <c r="W9" s="18" t="s">
        <v>19</v>
      </c>
      <c r="X9" s="18" t="s">
        <v>20</v>
      </c>
      <c r="Y9" s="18" t="s">
        <v>21</v>
      </c>
      <c r="Z9" s="54" t="s">
        <v>22</v>
      </c>
      <c r="AA9" s="55" t="s">
        <v>23</v>
      </c>
      <c r="AB9" s="54" t="s">
        <v>30</v>
      </c>
      <c r="AC9" s="55" t="s">
        <v>24</v>
      </c>
      <c r="AD9" s="52" t="s">
        <v>25</v>
      </c>
    </row>
    <row r="10" spans="1:30" ht="33" customHeight="1" x14ac:dyDescent="0.25">
      <c r="A10" s="42"/>
      <c r="B10" s="42"/>
      <c r="C10" s="42"/>
      <c r="D10" s="53"/>
      <c r="E10" s="54"/>
      <c r="F10" s="18" t="s">
        <v>26</v>
      </c>
      <c r="G10" s="18" t="s">
        <v>26</v>
      </c>
      <c r="H10" s="18" t="s">
        <v>26</v>
      </c>
      <c r="I10" s="18" t="s">
        <v>26</v>
      </c>
      <c r="J10" s="18" t="s">
        <v>26</v>
      </c>
      <c r="K10" s="18" t="s">
        <v>26</v>
      </c>
      <c r="L10" s="18" t="s">
        <v>26</v>
      </c>
      <c r="M10" s="18" t="s">
        <v>26</v>
      </c>
      <c r="N10" s="18" t="s">
        <v>26</v>
      </c>
      <c r="O10" s="18" t="s">
        <v>26</v>
      </c>
      <c r="P10" s="18" t="s">
        <v>26</v>
      </c>
      <c r="Q10" s="18" t="s">
        <v>26</v>
      </c>
      <c r="R10" s="18" t="s">
        <v>26</v>
      </c>
      <c r="S10" s="18" t="s">
        <v>26</v>
      </c>
      <c r="T10" s="18" t="s">
        <v>26</v>
      </c>
      <c r="U10" s="18" t="s">
        <v>26</v>
      </c>
      <c r="V10" s="18" t="s">
        <v>26</v>
      </c>
      <c r="W10" s="18" t="s">
        <v>26</v>
      </c>
      <c r="X10" s="18" t="s">
        <v>26</v>
      </c>
      <c r="Y10" s="18" t="s">
        <v>26</v>
      </c>
      <c r="Z10" s="54"/>
      <c r="AA10" s="55"/>
      <c r="AB10" s="54"/>
      <c r="AC10" s="55"/>
      <c r="AD10" s="52"/>
    </row>
    <row r="11" spans="1:30" ht="84" customHeight="1" x14ac:dyDescent="0.25">
      <c r="A11" s="26">
        <v>1</v>
      </c>
      <c r="B11" s="50" t="s">
        <v>41</v>
      </c>
      <c r="C11" s="51"/>
      <c r="D11" s="31" t="s">
        <v>34</v>
      </c>
      <c r="E11" s="27">
        <v>1439</v>
      </c>
      <c r="F11" s="18">
        <v>135</v>
      </c>
      <c r="G11" s="18">
        <v>125</v>
      </c>
      <c r="H11" s="18">
        <v>130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>
        <f>(F11+G11+H11)/3</f>
        <v>130</v>
      </c>
      <c r="AA11" s="39">
        <v>5</v>
      </c>
      <c r="AB11" s="38" t="s">
        <v>35</v>
      </c>
      <c r="AC11" s="40" t="s">
        <v>42</v>
      </c>
      <c r="AD11" s="28">
        <f>E11*Z11</f>
        <v>187070</v>
      </c>
    </row>
    <row r="12" spans="1:30" ht="18.75" x14ac:dyDescent="0.3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19"/>
      <c r="AC12" s="20" t="s">
        <v>27</v>
      </c>
      <c r="AD12" s="18">
        <f>SUM(AD11:AD11)</f>
        <v>187070</v>
      </c>
    </row>
    <row r="13" spans="1:30" ht="18.75" x14ac:dyDescent="0.3">
      <c r="A13" s="42" t="s">
        <v>44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21"/>
    </row>
    <row r="14" spans="1:30" ht="18.75" x14ac:dyDescent="0.3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22"/>
    </row>
    <row r="15" spans="1:30" ht="18.75" x14ac:dyDescent="0.3">
      <c r="A15" s="46" t="s">
        <v>43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22"/>
    </row>
    <row r="16" spans="1:30" ht="18.75" x14ac:dyDescent="0.3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</row>
    <row r="17" spans="1:30" ht="19.5" thickBot="1" x14ac:dyDescent="0.35">
      <c r="A17" s="23"/>
      <c r="B17" s="23"/>
      <c r="C17" s="23"/>
      <c r="D17" s="32"/>
      <c r="E17" s="23"/>
      <c r="F17" s="24"/>
      <c r="G17" s="24"/>
      <c r="H17" s="60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5"/>
      <c r="AA17" s="24"/>
      <c r="AB17" s="24"/>
      <c r="AC17" s="24"/>
      <c r="AD17" s="22"/>
    </row>
    <row r="18" spans="1:30" ht="19.5" thickBot="1" x14ac:dyDescent="0.35">
      <c r="A18" s="35" t="s">
        <v>38</v>
      </c>
      <c r="B18" s="36"/>
      <c r="C18" s="36"/>
      <c r="D18" s="37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spans="1:30" ht="21" x14ac:dyDescent="0.35">
      <c r="A19" s="48" t="s">
        <v>36</v>
      </c>
      <c r="B19" s="48"/>
      <c r="C19" s="48"/>
      <c r="D19" s="48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ht="21" x14ac:dyDescent="0.35">
      <c r="A20" s="49" t="s">
        <v>28</v>
      </c>
      <c r="B20" s="49"/>
      <c r="C20" s="49"/>
      <c r="D20" s="49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ht="21" x14ac:dyDescent="0.35">
      <c r="A21" s="44" t="s">
        <v>37</v>
      </c>
      <c r="B21" s="44"/>
      <c r="C21" s="44"/>
      <c r="D21" s="44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ht="21" x14ac:dyDescent="0.35">
      <c r="A22" s="45" t="s">
        <v>29</v>
      </c>
      <c r="B22" s="45"/>
      <c r="C22" s="45"/>
      <c r="D22" s="45"/>
      <c r="E22" s="15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7"/>
      <c r="AA22" s="7"/>
      <c r="AB22" s="7"/>
      <c r="AC22" s="7"/>
      <c r="AD22" s="7"/>
    </row>
    <row r="23" spans="1:30" ht="21" x14ac:dyDescent="0.35">
      <c r="A23" s="17"/>
      <c r="B23" s="17"/>
      <c r="C23" s="17"/>
      <c r="D23" s="33"/>
      <c r="E23" s="17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7"/>
      <c r="AA23" s="7"/>
      <c r="AB23" s="7"/>
      <c r="AC23" s="7"/>
      <c r="AD23" s="7"/>
    </row>
  </sheetData>
  <mergeCells count="25">
    <mergeCell ref="A3:AC3"/>
    <mergeCell ref="A6:B6"/>
    <mergeCell ref="C6:AC6"/>
    <mergeCell ref="A7:B7"/>
    <mergeCell ref="C7:AD7"/>
    <mergeCell ref="A8:AC8"/>
    <mergeCell ref="Z9:Z10"/>
    <mergeCell ref="AA9:AA10"/>
    <mergeCell ref="AB9:AB10"/>
    <mergeCell ref="AC9:AC10"/>
    <mergeCell ref="B11:C11"/>
    <mergeCell ref="AD9:AD10"/>
    <mergeCell ref="B9:C10"/>
    <mergeCell ref="A9:A10"/>
    <mergeCell ref="D9:D10"/>
    <mergeCell ref="E9:E10"/>
    <mergeCell ref="A12:AA12"/>
    <mergeCell ref="A13:AC13"/>
    <mergeCell ref="A14:AC14"/>
    <mergeCell ref="A21:D21"/>
    <mergeCell ref="A22:D22"/>
    <mergeCell ref="A15:AC15"/>
    <mergeCell ref="A16:AD16"/>
    <mergeCell ref="A19:D19"/>
    <mergeCell ref="A20:D20"/>
  </mergeCells>
  <pageMargins left="0.24027777777777801" right="0.24027777777777801" top="0.05" bottom="0.209722222222222" header="0.13" footer="0.51180555555555496"/>
  <pageSetup paperSize="9" scale="71" fitToHeight="0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Аюпов Дамир Айратович</dc:creator>
  <cp:lastModifiedBy>Начальник ОКБИ и ХО</cp:lastModifiedBy>
  <cp:revision>7</cp:revision>
  <cp:lastPrinted>2024-01-31T05:47:14Z</cp:lastPrinted>
  <dcterms:created xsi:type="dcterms:W3CDTF">2014-01-17T11:35:00Z</dcterms:created>
  <dcterms:modified xsi:type="dcterms:W3CDTF">2026-09-17T07:38:05Z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1049-11.2.0.8893</vt:lpwstr>
  </property>
  <property fmtid="{D5CDD505-2E9C-101B-9397-08002B2CF9AE}" pid="3" name="Generator">
    <vt:lpwstr>NPOI</vt:lpwstr>
  </property>
  <property fmtid="{D5CDD505-2E9C-101B-9397-08002B2CF9AE}" pid="4" name="Generator Version">
    <vt:lpwstr>2.4.1</vt:lpwstr>
  </property>
</Properties>
</file>