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Ромоданово" sheetId="1" state="visible" r:id="rId3"/>
    <sheet name="Дубенки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<sst xmlns="http://schemas.openxmlformats.org/spreadsheetml/2006/main" count="162" uniqueCount="76">
  <si>
    <t xml:space="preserve">Приложение № 1</t>
  </si>
  <si>
    <t xml:space="preserve">к контракту на техническое обслуживание,  ремонт и аварийно-диспетчерское обеспечение газопроводов и газоиспользующего оборудования</t>
  </si>
  <si>
    <t xml:space="preserve">№ 26-07/33-ТО-5/00000000000019  от____  ________2026 г</t>
  </si>
  <si>
    <t xml:space="preserve">РАСЧЕТ  стоимости и график выполнения работ</t>
  </si>
  <si>
    <t xml:space="preserve"> по контракту на техническое обслуживание газового оборудования</t>
  </si>
  <si>
    <t xml:space="preserve">Наименование  организации:</t>
  </si>
  <si>
    <t xml:space="preserve">Управление Федеральной службы судебных приставов по </t>
  </si>
  <si>
    <t xml:space="preserve">Республике Мордовия</t>
  </si>
  <si>
    <t xml:space="preserve">Наименование объекта:</t>
  </si>
  <si>
    <t xml:space="preserve">Административное здание в п.Ромоданово</t>
  </si>
  <si>
    <t xml:space="preserve">Наименование газового оборудования:</t>
  </si>
  <si>
    <t xml:space="preserve">СГБ-1 шт., ПГ 2 -1 шт., </t>
  </si>
  <si>
    <t xml:space="preserve">N п/п</t>
  </si>
  <si>
    <t xml:space="preserve">№ позиций</t>
  </si>
  <si>
    <t xml:space="preserve">Наименование работ  и  газового оборудования</t>
  </si>
  <si>
    <t xml:space="preserve">Ед.</t>
  </si>
  <si>
    <t xml:space="preserve">Кол-во</t>
  </si>
  <si>
    <t xml:space="preserve">Период.</t>
  </si>
  <si>
    <t xml:space="preserve">Ст-ть</t>
  </si>
  <si>
    <t xml:space="preserve">Общая</t>
  </si>
  <si>
    <t xml:space="preserve">прейскур.</t>
  </si>
  <si>
    <t xml:space="preserve">изм.</t>
  </si>
  <si>
    <t xml:space="preserve">обору-</t>
  </si>
  <si>
    <t xml:space="preserve">обсл.</t>
  </si>
  <si>
    <t xml:space="preserve">1 обсл.</t>
  </si>
  <si>
    <t xml:space="preserve">ст-ть без НДС</t>
  </si>
  <si>
    <t xml:space="preserve">апрель </t>
  </si>
  <si>
    <t xml:space="preserve">октябрь</t>
  </si>
  <si>
    <t xml:space="preserve">8.1.26.</t>
  </si>
  <si>
    <t xml:space="preserve">Техническое обслуживание  кранов </t>
  </si>
  <si>
    <t xml:space="preserve">кран</t>
  </si>
  <si>
    <t xml:space="preserve">9.1.13.</t>
  </si>
  <si>
    <t xml:space="preserve">Техническое обслуживание емкостного водонагревателя</t>
  </si>
  <si>
    <t xml:space="preserve">прибор</t>
  </si>
  <si>
    <t xml:space="preserve">9.1.16.</t>
  </si>
  <si>
    <t xml:space="preserve">Техническое обслуживание котла, типа КЧМ, БЭМ</t>
  </si>
  <si>
    <t xml:space="preserve">9.1.11.</t>
  </si>
  <si>
    <t xml:space="preserve">Техническое обслуживание проточного водонагревателя</t>
  </si>
  <si>
    <t xml:space="preserve">9.1.1.</t>
  </si>
  <si>
    <t xml:space="preserve">Техническое обслуживание плиты двухгорелочной</t>
  </si>
  <si>
    <t xml:space="preserve">плита</t>
  </si>
  <si>
    <t xml:space="preserve">9.1.3.</t>
  </si>
  <si>
    <t xml:space="preserve">Техническое обслуживание плиты четырехгорелочной</t>
  </si>
  <si>
    <t xml:space="preserve">7.2.7.</t>
  </si>
  <si>
    <t xml:space="preserve">Текущий ремонт оборудования ШРП</t>
  </si>
  <si>
    <t xml:space="preserve">шт.</t>
  </si>
  <si>
    <t xml:space="preserve">8.1.14.</t>
  </si>
  <si>
    <t xml:space="preserve">Технический осмотр внутренних и наружных газопроводов</t>
  </si>
  <si>
    <t xml:space="preserve">1 км</t>
  </si>
  <si>
    <t xml:space="preserve">9.1.27.</t>
  </si>
  <si>
    <t xml:space="preserve">Тех.обслуживание быт.газового счетчика</t>
  </si>
  <si>
    <t xml:space="preserve">счетчик</t>
  </si>
  <si>
    <t xml:space="preserve">9.1.26.</t>
  </si>
  <si>
    <t xml:space="preserve">Техобслуживание сигнализатора загазованности   (кроме проверки контрольными смесями)</t>
  </si>
  <si>
    <t xml:space="preserve">10.2.1.</t>
  </si>
  <si>
    <t xml:space="preserve">Плата за аварийно-диспетчерское обеспечение</t>
  </si>
  <si>
    <t xml:space="preserve">9.1.33.</t>
  </si>
  <si>
    <t xml:space="preserve">Сезонное откл.отопит. аппарата или отопительной </t>
  </si>
  <si>
    <t xml:space="preserve">печи на летний период</t>
  </si>
  <si>
    <t xml:space="preserve">аппарат</t>
  </si>
  <si>
    <t xml:space="preserve">на каждый последующий аппарат применять к-0,85</t>
  </si>
  <si>
    <t xml:space="preserve">9.1.32.</t>
  </si>
  <si>
    <t xml:space="preserve">Включение отопительного аппарата на зимний период</t>
  </si>
  <si>
    <t xml:space="preserve">Итого:</t>
  </si>
  <si>
    <t xml:space="preserve">Коэффициент удаленности</t>
  </si>
  <si>
    <t xml:space="preserve">С коэффициентом удаленности </t>
  </si>
  <si>
    <t xml:space="preserve">НДС 22%</t>
  </si>
  <si>
    <t xml:space="preserve">ВСЕГО:</t>
  </si>
  <si>
    <t xml:space="preserve">Исполнитель:</t>
  </si>
  <si>
    <t xml:space="preserve">Заказчик:</t>
  </si>
  <si>
    <t xml:space="preserve">________________________</t>
  </si>
  <si>
    <t xml:space="preserve">____________________________</t>
  </si>
  <si>
    <t xml:space="preserve">административное здание в с. Дубенки</t>
  </si>
  <si>
    <t xml:space="preserve">СГБ-1 шт., АОГВ - 1 шт.,  СИКЗ - 1 шт., </t>
  </si>
  <si>
    <t xml:space="preserve">апрель</t>
  </si>
  <si>
    <t xml:space="preserve">Техобслуживание сигнализатора загазованности (кроме проверки контрольными смесями)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</si>
</sst>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yy"/>
    <numFmt numFmtId="166" formatCode="0"/>
    <numFmt numFmtId="167" formatCode="0.00"/>
  </numFmts>
  <fonts count="15">
    <font>
      <sz val="10"/>
      <color theme="1"/>
      <name val="Arial Cyr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0"/>
      <charset val="1"/>
    </font>
    <font>
      <sz val="11"/>
      <color rgb="FFFFFFFF"/>
      <name val="Calibri"/>
      <family val="0"/>
      <charset val="1"/>
    </font>
    <font>
      <sz val="12"/>
      <name val="Arial Cyr"/>
      <family val="0"/>
      <charset val="1"/>
    </font>
    <font>
      <b val="true"/>
      <sz val="12"/>
      <name val="Arial Cyr"/>
      <family val="0"/>
      <charset val="1"/>
    </font>
    <font>
      <sz val="9"/>
      <name val="Arial Cyr"/>
      <family val="0"/>
      <charset val="1"/>
    </font>
    <font>
      <sz val="11"/>
      <name val="Arial Cyr"/>
      <family val="0"/>
      <charset val="1"/>
    </font>
    <font>
      <sz val="8"/>
      <name val="Arial Cyr"/>
      <family val="0"/>
      <charset val="1"/>
    </font>
    <font>
      <sz val="10"/>
      <color rgb="FFFF0000"/>
      <name val="Arial Cyr"/>
      <family val="0"/>
      <charset val="1"/>
    </font>
    <font>
      <sz val="10"/>
      <name val="Arial Cyr"/>
      <family val="0"/>
      <charset val="1"/>
    </font>
    <font>
      <b val="true"/>
      <sz val="10"/>
      <name val="Arial Cyr"/>
      <family val="0"/>
      <charset val="1"/>
    </font>
    <font>
      <b val="true"/>
      <sz val="8"/>
      <name val="Arial Cyr"/>
      <family val="0"/>
      <charset val="1"/>
    </font>
  </fonts>
  <fills count="16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</borders>
  <cellStyleXfs count="3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2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Акцент1" xfId="20"/>
    <cellStyle name="20% - Акцент2" xfId="21"/>
    <cellStyle name="20% - Акцент3" xfId="22"/>
    <cellStyle name="20% - Акцент4" xfId="23"/>
    <cellStyle name="20% - Акцент5" xfId="24"/>
    <cellStyle name="20% - Акцент6" xfId="25"/>
    <cellStyle name="40% - Акцент1" xfId="26"/>
    <cellStyle name="40% - Акцент2" xfId="27"/>
    <cellStyle name="40% - Акцент3" xfId="28"/>
    <cellStyle name="40% - Акцент4" xfId="29"/>
    <cellStyle name="40% - Акцент5" xfId="30"/>
    <cellStyle name="40% - Акцент6" xfId="31"/>
    <cellStyle name="60% - Акцент1" xfId="32"/>
    <cellStyle name="60% - Акцент2" xfId="33"/>
    <cellStyle name="60% - Акцент3" xfId="34"/>
    <cellStyle name="60% - Акцент4" xfId="35"/>
    <cellStyle name="60% - Акцент5" xfId="36"/>
    <cellStyle name="60% - Акцент6" xfId="37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itchFamily="0" charset="1"/>
        <a:ea typeface="Arial" pitchFamily="0" charset="1"/>
        <a:cs typeface="Arial" pitchFamily="0" charset="1"/>
      </a:majorFont>
      <a:minorFont>
        <a:latin typeface="Calibri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O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3" activeCellId="0" sqref="A33"/>
    </sheetView>
  </sheetViews>
  <sheetFormatPr defaultColWidth="8.6796875" defaultRowHeight="12.75" zeroHeight="false" outlineLevelRow="0" outlineLevelCol="0"/>
  <cols>
    <col collapsed="false" customWidth="true" hidden="false" outlineLevel="0" max="1" min="1" style="0" width="3.71"/>
    <col collapsed="false" customWidth="true" hidden="false" outlineLevel="0" max="2" min="2" style="0" width="8.15"/>
    <col collapsed="false" customWidth="true" hidden="false" outlineLevel="0" max="7" min="7" style="0" width="17.86"/>
    <col collapsed="false" customWidth="true" hidden="false" outlineLevel="0" max="8" min="8" style="0" width="9.14"/>
    <col collapsed="false" customWidth="true" hidden="false" outlineLevel="0" max="12" min="12" style="0" width="15.14"/>
    <col collapsed="false" customWidth="true" hidden="false" outlineLevel="0" max="13" min="13" style="0" width="10.42"/>
    <col collapsed="false" customWidth="true" hidden="false" outlineLevel="0" max="14" min="14" style="0" width="10.29"/>
  </cols>
  <sheetData>
    <row r="1" customFormat="false" ht="15" hidden="false" customHeight="false" outlineLevel="0" collapsed="false">
      <c r="B1" s="1"/>
      <c r="C1" s="1"/>
      <c r="D1" s="1"/>
      <c r="E1" s="1"/>
      <c r="F1" s="1"/>
      <c r="G1" s="2" t="s">
        <v>0</v>
      </c>
      <c r="H1" s="2"/>
      <c r="I1" s="2"/>
      <c r="J1" s="2"/>
      <c r="K1" s="2"/>
      <c r="L1" s="3"/>
    </row>
    <row r="2" customFormat="false" ht="45.75" hidden="false" customHeight="true" outlineLevel="0" collapsed="false">
      <c r="B2" s="1"/>
      <c r="C2" s="1"/>
      <c r="D2" s="1"/>
      <c r="E2" s="4" t="s">
        <v>1</v>
      </c>
      <c r="F2" s="4"/>
      <c r="G2" s="4"/>
      <c r="H2" s="4"/>
      <c r="I2" s="4"/>
      <c r="J2" s="4"/>
      <c r="K2" s="4"/>
      <c r="L2" s="1"/>
    </row>
    <row r="3" customFormat="false" ht="15" hidden="false" customHeight="true" outlineLevel="0" collapsed="false">
      <c r="B3" s="1"/>
      <c r="C3" s="1"/>
      <c r="D3" s="1"/>
      <c r="E3" s="5" t="s">
        <v>2</v>
      </c>
      <c r="F3" s="5"/>
      <c r="G3" s="5"/>
      <c r="H3" s="5"/>
      <c r="I3" s="5"/>
      <c r="J3" s="5"/>
      <c r="K3" s="5"/>
      <c r="L3" s="1"/>
    </row>
    <row r="4" customFormat="false" ht="15" hidden="false" customHeight="false" outlineLevel="0" collapsed="false"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customFormat="false" ht="15" hidden="false" customHeight="false" outlineLevel="0" collapsed="false">
      <c r="B5" s="1"/>
      <c r="C5" s="1"/>
      <c r="D5" s="1"/>
      <c r="E5" s="1"/>
      <c r="F5" s="6"/>
      <c r="G5" s="1"/>
      <c r="H5" s="1"/>
      <c r="I5" s="1"/>
      <c r="J5" s="1"/>
      <c r="K5" s="1"/>
      <c r="L5" s="1"/>
    </row>
    <row r="6" customFormat="false" ht="15" hidden="false" customHeight="false" outlineLevel="0" collapsed="false">
      <c r="B6" s="2" t="s">
        <v>3</v>
      </c>
      <c r="C6" s="2"/>
      <c r="D6" s="2"/>
      <c r="E6" s="2"/>
      <c r="F6" s="2"/>
      <c r="G6" s="2"/>
      <c r="H6" s="2"/>
      <c r="I6" s="2"/>
      <c r="J6" s="2"/>
      <c r="K6" s="2"/>
      <c r="L6" s="2"/>
    </row>
    <row r="7" customFormat="false" ht="15" hidden="false" customHeight="false" outlineLevel="0" collapsed="false">
      <c r="B7" s="2" t="s">
        <v>4</v>
      </c>
      <c r="C7" s="2"/>
      <c r="D7" s="2"/>
      <c r="E7" s="2"/>
      <c r="F7" s="2"/>
      <c r="G7" s="2"/>
      <c r="H7" s="2"/>
      <c r="I7" s="2"/>
      <c r="J7" s="2"/>
      <c r="K7" s="2"/>
      <c r="L7" s="2"/>
    </row>
    <row r="8" customFormat="false" ht="15" hidden="false" customHeight="false" outlineLevel="0" collapsed="false"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customFormat="false" ht="15" hidden="false" customHeight="false" outlineLevel="0" collapsed="false">
      <c r="B9" s="1"/>
      <c r="C9" s="1"/>
      <c r="D9" s="2"/>
      <c r="E9" s="2"/>
      <c r="F9" s="2"/>
      <c r="G9" s="2"/>
      <c r="H9" s="2"/>
      <c r="I9" s="2"/>
      <c r="J9" s="2"/>
      <c r="K9" s="1"/>
      <c r="L9" s="1"/>
    </row>
    <row r="10" customFormat="false" ht="15" hidden="false" customHeight="false" outlineLevel="0" collapsed="false">
      <c r="B10" s="1" t="s">
        <v>5</v>
      </c>
      <c r="C10" s="1"/>
      <c r="D10" s="1"/>
      <c r="E10" s="7" t="s">
        <v>6</v>
      </c>
      <c r="F10" s="8"/>
      <c r="G10" s="7"/>
      <c r="H10" s="8"/>
      <c r="I10" s="8"/>
      <c r="J10" s="8"/>
      <c r="K10" s="8"/>
      <c r="L10" s="8"/>
    </row>
    <row r="11" customFormat="false" ht="15" hidden="false" customHeight="false" outlineLevel="0" collapsed="false">
      <c r="B11" s="1"/>
      <c r="C11" s="1"/>
      <c r="D11" s="1"/>
      <c r="E11" s="7" t="s">
        <v>7</v>
      </c>
      <c r="F11" s="8"/>
      <c r="G11" s="7"/>
      <c r="H11" s="8"/>
      <c r="I11" s="8"/>
      <c r="J11" s="8"/>
      <c r="K11" s="8"/>
      <c r="L11" s="8"/>
    </row>
    <row r="12" customFormat="false" ht="15" hidden="false" customHeight="false" outlineLevel="0" collapsed="false">
      <c r="B12" s="1" t="s">
        <v>8</v>
      </c>
      <c r="C12" s="1"/>
      <c r="D12" s="1"/>
      <c r="E12" s="7" t="s">
        <v>9</v>
      </c>
      <c r="F12" s="8"/>
      <c r="G12" s="8"/>
      <c r="H12" s="8"/>
      <c r="I12" s="8"/>
      <c r="J12" s="8"/>
      <c r="K12" s="8"/>
      <c r="L12" s="8"/>
    </row>
    <row r="13" customFormat="false" ht="15.75" hidden="false" customHeight="true" outlineLevel="0" collapsed="false">
      <c r="B13" s="1" t="s">
        <v>10</v>
      </c>
      <c r="C13" s="1"/>
      <c r="D13" s="1"/>
      <c r="E13" s="1"/>
      <c r="G13" s="9" t="s">
        <v>11</v>
      </c>
      <c r="H13" s="10"/>
      <c r="I13" s="10"/>
      <c r="K13" s="10"/>
      <c r="L13" s="10"/>
    </row>
    <row r="14" customFormat="false" ht="15" hidden="false" customHeight="false" outlineLevel="0" collapsed="false">
      <c r="B14" s="1"/>
      <c r="C14" s="1"/>
      <c r="D14" s="1"/>
      <c r="E14" s="6"/>
      <c r="F14" s="11"/>
      <c r="G14" s="12"/>
      <c r="H14" s="12"/>
      <c r="I14" s="12"/>
      <c r="J14" s="12"/>
      <c r="K14" s="12"/>
      <c r="L14" s="12"/>
    </row>
    <row r="15" customFormat="false" ht="14.25" hidden="false" customHeight="false" outlineLevel="0" collapsed="false">
      <c r="B15" s="13" t="s">
        <v>12</v>
      </c>
      <c r="C15" s="14" t="s">
        <v>13</v>
      </c>
      <c r="D15" s="15" t="s">
        <v>14</v>
      </c>
      <c r="E15" s="15"/>
      <c r="F15" s="15"/>
      <c r="G15" s="15"/>
      <c r="H15" s="16" t="s">
        <v>15</v>
      </c>
      <c r="I15" s="17" t="s">
        <v>16</v>
      </c>
      <c r="J15" s="16" t="s">
        <v>17</v>
      </c>
      <c r="K15" s="17" t="s">
        <v>18</v>
      </c>
      <c r="L15" s="16" t="s">
        <v>19</v>
      </c>
      <c r="M15" s="18"/>
      <c r="N15" s="18"/>
    </row>
    <row r="16" customFormat="false" ht="14.25" hidden="false" customHeight="false" outlineLevel="0" collapsed="false">
      <c r="B16" s="19"/>
      <c r="C16" s="20" t="s">
        <v>20</v>
      </c>
      <c r="D16" s="21"/>
      <c r="E16" s="21"/>
      <c r="F16" s="21"/>
      <c r="G16" s="21"/>
      <c r="H16" s="22" t="s">
        <v>21</v>
      </c>
      <c r="I16" s="23" t="s">
        <v>22</v>
      </c>
      <c r="J16" s="22" t="s">
        <v>23</v>
      </c>
      <c r="K16" s="23" t="s">
        <v>24</v>
      </c>
      <c r="L16" s="22" t="s">
        <v>25</v>
      </c>
      <c r="M16" s="24" t="s">
        <v>26</v>
      </c>
      <c r="N16" s="24" t="s">
        <v>27</v>
      </c>
      <c r="O16" s="24"/>
    </row>
    <row r="17" customFormat="false" ht="15" hidden="false" customHeight="false" outlineLevel="0" collapsed="false">
      <c r="B17" s="25" t="n">
        <v>1</v>
      </c>
      <c r="C17" s="26" t="s">
        <v>28</v>
      </c>
      <c r="D17" s="27" t="s">
        <v>29</v>
      </c>
      <c r="E17" s="27"/>
      <c r="F17" s="27"/>
      <c r="G17" s="27"/>
      <c r="H17" s="28" t="s">
        <v>30</v>
      </c>
      <c r="I17" s="29" t="n">
        <v>3</v>
      </c>
      <c r="J17" s="30" t="n">
        <v>1</v>
      </c>
      <c r="K17" s="31" t="n">
        <v>299.56</v>
      </c>
      <c r="L17" s="32" t="n">
        <f aca="false">I17*J17*K17</f>
        <v>898.68</v>
      </c>
      <c r="M17" s="33" t="n">
        <f aca="false">L17</f>
        <v>898.68</v>
      </c>
      <c r="N17" s="34"/>
    </row>
    <row r="18" customFormat="false" ht="15" hidden="true" customHeight="false" outlineLevel="0" collapsed="false">
      <c r="B18" s="25" t="n">
        <v>2</v>
      </c>
      <c r="C18" s="26" t="s">
        <v>31</v>
      </c>
      <c r="D18" s="35" t="s">
        <v>32</v>
      </c>
      <c r="E18" s="36"/>
      <c r="F18" s="36"/>
      <c r="G18" s="37"/>
      <c r="H18" s="28" t="s">
        <v>33</v>
      </c>
      <c r="I18" s="29"/>
      <c r="J18" s="30" t="n">
        <v>2</v>
      </c>
      <c r="K18" s="31" t="n">
        <v>460.14</v>
      </c>
      <c r="L18" s="33" t="n">
        <f aca="false">I18*J18*K18</f>
        <v>0</v>
      </c>
      <c r="M18" s="34"/>
      <c r="N18" s="38"/>
    </row>
    <row r="19" customFormat="false" ht="18" hidden="true" customHeight="true" outlineLevel="0" collapsed="false">
      <c r="B19" s="25" t="n">
        <v>3</v>
      </c>
      <c r="C19" s="26" t="s">
        <v>34</v>
      </c>
      <c r="D19" s="35" t="s">
        <v>35</v>
      </c>
      <c r="E19" s="36"/>
      <c r="F19" s="36"/>
      <c r="G19" s="37"/>
      <c r="H19" s="28" t="s">
        <v>33</v>
      </c>
      <c r="I19" s="29"/>
      <c r="J19" s="30" t="n">
        <v>2</v>
      </c>
      <c r="K19" s="31" t="n">
        <v>794.49</v>
      </c>
      <c r="L19" s="33" t="n">
        <f aca="false">I19*J19*K19</f>
        <v>0</v>
      </c>
      <c r="M19" s="34"/>
      <c r="N19" s="34"/>
    </row>
    <row r="20" customFormat="false" ht="15" hidden="true" customHeight="false" outlineLevel="0" collapsed="false">
      <c r="B20" s="25" t="n">
        <v>4</v>
      </c>
      <c r="C20" s="26" t="s">
        <v>36</v>
      </c>
      <c r="D20" s="35" t="s">
        <v>37</v>
      </c>
      <c r="E20" s="36"/>
      <c r="F20" s="36"/>
      <c r="G20" s="37"/>
      <c r="H20" s="28" t="s">
        <v>33</v>
      </c>
      <c r="I20" s="29"/>
      <c r="J20" s="30" t="n">
        <v>2</v>
      </c>
      <c r="K20" s="31" t="n">
        <v>430.34</v>
      </c>
      <c r="L20" s="33" t="n">
        <f aca="false">I20*J20*K20</f>
        <v>0</v>
      </c>
      <c r="M20" s="34"/>
      <c r="N20" s="34"/>
    </row>
    <row r="21" customFormat="false" ht="15" hidden="false" customHeight="false" outlineLevel="0" collapsed="false">
      <c r="B21" s="25" t="n">
        <v>2</v>
      </c>
      <c r="C21" s="26" t="s">
        <v>38</v>
      </c>
      <c r="D21" s="35" t="s">
        <v>39</v>
      </c>
      <c r="E21" s="36"/>
      <c r="F21" s="36"/>
      <c r="G21" s="37"/>
      <c r="H21" s="28" t="s">
        <v>40</v>
      </c>
      <c r="I21" s="29" t="n">
        <v>1</v>
      </c>
      <c r="J21" s="30" t="n">
        <v>2</v>
      </c>
      <c r="K21" s="31" t="n">
        <v>500.68</v>
      </c>
      <c r="L21" s="33" t="n">
        <f aca="false">I21*J21*K21</f>
        <v>1001.36</v>
      </c>
      <c r="M21" s="34" t="n">
        <f aca="false">L21/2</f>
        <v>500.68</v>
      </c>
      <c r="N21" s="34" t="n">
        <f aca="false">M21</f>
        <v>500.68</v>
      </c>
    </row>
    <row r="22" customFormat="false" ht="19.5" hidden="true" customHeight="true" outlineLevel="0" collapsed="false">
      <c r="B22" s="25" t="n">
        <v>6</v>
      </c>
      <c r="C22" s="26" t="s">
        <v>41</v>
      </c>
      <c r="D22" s="35" t="s">
        <v>42</v>
      </c>
      <c r="E22" s="36"/>
      <c r="F22" s="36"/>
      <c r="G22" s="37"/>
      <c r="H22" s="28" t="s">
        <v>40</v>
      </c>
      <c r="I22" s="29"/>
      <c r="J22" s="30" t="n">
        <v>2</v>
      </c>
      <c r="K22" s="31" t="n">
        <v>264.35</v>
      </c>
      <c r="L22" s="33" t="n">
        <f aca="false">I22*J22*K22</f>
        <v>0</v>
      </c>
      <c r="M22" s="34"/>
      <c r="N22" s="34"/>
    </row>
    <row r="23" customFormat="false" ht="15" hidden="true" customHeight="false" outlineLevel="0" collapsed="false">
      <c r="B23" s="18" t="n">
        <v>7</v>
      </c>
      <c r="C23" s="39" t="s">
        <v>43</v>
      </c>
      <c r="D23" s="27" t="s">
        <v>44</v>
      </c>
      <c r="E23" s="27"/>
      <c r="F23" s="27"/>
      <c r="G23" s="27"/>
      <c r="H23" s="40" t="s">
        <v>45</v>
      </c>
      <c r="I23" s="41"/>
      <c r="J23" s="42" t="n">
        <v>1</v>
      </c>
      <c r="K23" s="43" t="n">
        <v>2056.99</v>
      </c>
      <c r="L23" s="33" t="n">
        <f aca="false">I23*J23*K23</f>
        <v>0</v>
      </c>
      <c r="M23" s="34"/>
      <c r="N23" s="34"/>
    </row>
    <row r="24" customFormat="false" ht="15" hidden="false" customHeight="false" outlineLevel="0" collapsed="false">
      <c r="B24" s="18" t="n">
        <v>3</v>
      </c>
      <c r="C24" s="39" t="s">
        <v>46</v>
      </c>
      <c r="D24" s="35" t="s">
        <v>47</v>
      </c>
      <c r="E24" s="36"/>
      <c r="F24" s="36"/>
      <c r="G24" s="37"/>
      <c r="H24" s="40" t="s">
        <v>48</v>
      </c>
      <c r="I24" s="44" t="n">
        <v>0.08059</v>
      </c>
      <c r="J24" s="42" t="n">
        <v>2</v>
      </c>
      <c r="K24" s="43" t="n">
        <v>740.62</v>
      </c>
      <c r="L24" s="45" t="n">
        <f aca="false">K24*I24*J24</f>
        <v>119.3731316</v>
      </c>
      <c r="M24" s="33" t="n">
        <v>59.69</v>
      </c>
      <c r="N24" s="45" t="n">
        <f aca="false">K24*I24</f>
        <v>59.6865658</v>
      </c>
    </row>
    <row r="25" customFormat="false" ht="15" hidden="false" customHeight="true" outlineLevel="0" collapsed="false">
      <c r="B25" s="18" t="n">
        <v>4</v>
      </c>
      <c r="C25" s="40" t="s">
        <v>49</v>
      </c>
      <c r="D25" s="27" t="s">
        <v>50</v>
      </c>
      <c r="E25" s="27"/>
      <c r="F25" s="27"/>
      <c r="G25" s="27"/>
      <c r="H25" s="40" t="s">
        <v>51</v>
      </c>
      <c r="I25" s="41" t="n">
        <v>1</v>
      </c>
      <c r="J25" s="42" t="n">
        <v>1</v>
      </c>
      <c r="K25" s="43" t="n">
        <v>135.93</v>
      </c>
      <c r="L25" s="45" t="n">
        <f aca="false">I25*J25*K25</f>
        <v>135.93</v>
      </c>
      <c r="M25" s="33" t="n">
        <f aca="false">L25</f>
        <v>135.93</v>
      </c>
      <c r="N25" s="46"/>
    </row>
    <row r="26" customFormat="false" ht="21" hidden="false" customHeight="true" outlineLevel="0" collapsed="false">
      <c r="B26" s="25" t="n">
        <v>5</v>
      </c>
      <c r="C26" s="25" t="s">
        <v>52</v>
      </c>
      <c r="D26" s="47" t="s">
        <v>53</v>
      </c>
      <c r="E26" s="47"/>
      <c r="F26" s="47"/>
      <c r="G26" s="47"/>
      <c r="H26" s="25" t="s">
        <v>45</v>
      </c>
      <c r="I26" s="29" t="n">
        <v>1</v>
      </c>
      <c r="J26" s="48" t="n">
        <v>1</v>
      </c>
      <c r="K26" s="31" t="n">
        <v>226.53</v>
      </c>
      <c r="L26" s="33" t="n">
        <f aca="false">I26*J26*K26</f>
        <v>226.53</v>
      </c>
      <c r="M26" s="33" t="n">
        <f aca="false">L26</f>
        <v>226.53</v>
      </c>
      <c r="N26" s="49"/>
    </row>
    <row r="27" customFormat="false" ht="15" hidden="false" customHeight="false" outlineLevel="0" collapsed="false">
      <c r="B27" s="25" t="n">
        <v>6</v>
      </c>
      <c r="C27" s="25" t="s">
        <v>54</v>
      </c>
      <c r="D27" s="50" t="s">
        <v>55</v>
      </c>
      <c r="E27" s="50"/>
      <c r="F27" s="50"/>
      <c r="G27" s="50"/>
      <c r="H27" s="25" t="s">
        <v>45</v>
      </c>
      <c r="I27" s="41" t="n">
        <v>1</v>
      </c>
      <c r="J27" s="44" t="n">
        <v>1</v>
      </c>
      <c r="K27" s="31" t="n">
        <v>2500.16</v>
      </c>
      <c r="L27" s="33" t="n">
        <f aca="false">I27*J27*K27</f>
        <v>2500.16</v>
      </c>
      <c r="M27" s="33" t="n">
        <f aca="false">L27</f>
        <v>2500.16</v>
      </c>
      <c r="N27" s="33"/>
    </row>
    <row r="28" customFormat="false" ht="12.75" hidden="false" customHeight="false" outlineLevel="0" collapsed="false">
      <c r="B28" s="51" t="n">
        <v>7</v>
      </c>
      <c r="C28" s="52" t="s">
        <v>56</v>
      </c>
      <c r="D28" s="50" t="s">
        <v>57</v>
      </c>
      <c r="E28" s="50"/>
      <c r="F28" s="50"/>
      <c r="G28" s="50"/>
      <c r="H28" s="51"/>
      <c r="I28" s="29" t="n">
        <v>1</v>
      </c>
      <c r="J28" s="48" t="n">
        <v>1</v>
      </c>
      <c r="K28" s="53" t="n">
        <v>169.15</v>
      </c>
      <c r="L28" s="33" t="n">
        <f aca="false">I28*J28*K28</f>
        <v>169.15</v>
      </c>
      <c r="M28" s="33" t="n">
        <f aca="false">L28</f>
        <v>169.15</v>
      </c>
      <c r="N28" s="33"/>
    </row>
    <row r="29" customFormat="false" ht="12.75" hidden="false" customHeight="false" outlineLevel="0" collapsed="false">
      <c r="B29" s="54"/>
      <c r="C29" s="55"/>
      <c r="D29" s="56" t="s">
        <v>58</v>
      </c>
      <c r="E29" s="56"/>
      <c r="F29" s="56"/>
      <c r="G29" s="56"/>
      <c r="H29" s="54" t="s">
        <v>59</v>
      </c>
      <c r="I29" s="29"/>
      <c r="J29" s="29"/>
      <c r="K29" s="53"/>
      <c r="L29" s="33"/>
      <c r="M29" s="33"/>
      <c r="N29" s="33"/>
    </row>
    <row r="30" customFormat="false" ht="15" hidden="true" customHeight="false" outlineLevel="0" collapsed="false">
      <c r="B30" s="25"/>
      <c r="C30" s="25"/>
      <c r="D30" s="56" t="s">
        <v>60</v>
      </c>
      <c r="E30" s="56"/>
      <c r="F30" s="56"/>
      <c r="G30" s="56"/>
      <c r="H30" s="57" t="s">
        <v>59</v>
      </c>
      <c r="I30" s="29"/>
      <c r="J30" s="48" t="n">
        <v>1</v>
      </c>
      <c r="K30" s="58" t="n">
        <v>62.55</v>
      </c>
      <c r="L30" s="33" t="n">
        <f aca="false">I30*J30*K30</f>
        <v>0</v>
      </c>
      <c r="M30" s="34"/>
      <c r="N30" s="34"/>
    </row>
    <row r="31" customFormat="false" ht="15" hidden="false" customHeight="false" outlineLevel="0" collapsed="false">
      <c r="B31" s="25" t="n">
        <v>8</v>
      </c>
      <c r="C31" s="18" t="s">
        <v>61</v>
      </c>
      <c r="D31" s="56" t="s">
        <v>62</v>
      </c>
      <c r="E31" s="56"/>
      <c r="F31" s="56"/>
      <c r="G31" s="56"/>
      <c r="H31" s="57" t="s">
        <v>59</v>
      </c>
      <c r="I31" s="29" t="n">
        <v>1</v>
      </c>
      <c r="J31" s="48" t="n">
        <v>1</v>
      </c>
      <c r="K31" s="31" t="n">
        <v>338.3</v>
      </c>
      <c r="L31" s="33" t="n">
        <f aca="false">I31*J31*K31</f>
        <v>338.3</v>
      </c>
      <c r="M31" s="33"/>
      <c r="N31" s="33" t="n">
        <f aca="false">L31</f>
        <v>338.3</v>
      </c>
    </row>
    <row r="32" customFormat="false" ht="15" hidden="true" customHeight="false" outlineLevel="0" collapsed="false">
      <c r="B32" s="25"/>
      <c r="C32" s="25"/>
      <c r="D32" s="56" t="s">
        <v>60</v>
      </c>
      <c r="E32" s="56"/>
      <c r="F32" s="56"/>
      <c r="G32" s="56"/>
      <c r="H32" s="57" t="s">
        <v>59</v>
      </c>
      <c r="I32" s="29"/>
      <c r="J32" s="48" t="n">
        <v>1</v>
      </c>
      <c r="K32" s="59" t="n">
        <v>140.68</v>
      </c>
      <c r="L32" s="33" t="n">
        <f aca="false">I32*J32*K32</f>
        <v>0</v>
      </c>
      <c r="M32" s="34"/>
      <c r="N32" s="16"/>
    </row>
    <row r="33" customFormat="false" ht="15" hidden="false" customHeight="false" outlineLevel="0" collapsed="false">
      <c r="B33" s="25"/>
      <c r="C33" s="28"/>
      <c r="D33" s="35"/>
      <c r="E33" s="36" t="s">
        <v>63</v>
      </c>
      <c r="F33" s="60"/>
      <c r="G33" s="37"/>
      <c r="H33" s="28"/>
      <c r="I33" s="29"/>
      <c r="J33" s="30"/>
      <c r="K33" s="61"/>
      <c r="L33" s="61" t="n">
        <f aca="false">SUM(L17:L32)</f>
        <v>5389.4831316</v>
      </c>
      <c r="M33" s="61" t="n">
        <f aca="false">SUM(M17:M32)</f>
        <v>4490.82</v>
      </c>
      <c r="N33" s="62" t="n">
        <f aca="false">SUM(N17:N32)</f>
        <v>898.6665658</v>
      </c>
    </row>
    <row r="34" customFormat="false" ht="15" hidden="false" customHeight="false" outlineLevel="0" collapsed="false">
      <c r="B34" s="25"/>
      <c r="C34" s="28"/>
      <c r="D34" s="35"/>
      <c r="E34" s="36" t="s">
        <v>64</v>
      </c>
      <c r="F34" s="60"/>
      <c r="G34" s="37"/>
      <c r="H34" s="28"/>
      <c r="I34" s="48"/>
      <c r="J34" s="30"/>
      <c r="K34" s="61"/>
      <c r="L34" s="61" t="n">
        <v>1.4</v>
      </c>
      <c r="M34" s="61" t="n">
        <v>1.4</v>
      </c>
      <c r="N34" s="61" t="n">
        <v>1.4</v>
      </c>
    </row>
    <row r="35" customFormat="false" ht="15" hidden="false" customHeight="false" outlineLevel="0" collapsed="false">
      <c r="B35" s="25"/>
      <c r="C35" s="28"/>
      <c r="D35" s="35"/>
      <c r="E35" s="36" t="s">
        <v>65</v>
      </c>
      <c r="F35" s="60"/>
      <c r="G35" s="37"/>
      <c r="H35" s="28"/>
      <c r="I35" s="48"/>
      <c r="J35" s="30"/>
      <c r="K35" s="61"/>
      <c r="L35" s="62" t="n">
        <f aca="false">L33*L34</f>
        <v>7545.27638424</v>
      </c>
      <c r="M35" s="61" t="n">
        <f aca="false">M33*M34</f>
        <v>6287.148</v>
      </c>
      <c r="N35" s="62" t="n">
        <f aca="false">N33*N34</f>
        <v>1258.13319212</v>
      </c>
    </row>
    <row r="36" customFormat="false" ht="15" hidden="false" customHeight="false" outlineLevel="0" collapsed="false">
      <c r="B36" s="25"/>
      <c r="C36" s="25"/>
      <c r="D36" s="63"/>
      <c r="E36" s="50" t="s">
        <v>66</v>
      </c>
      <c r="G36" s="64"/>
      <c r="H36" s="65"/>
      <c r="I36" s="48"/>
      <c r="J36" s="48"/>
      <c r="K36" s="62"/>
      <c r="L36" s="61" t="n">
        <f aca="false">L35*0.22</f>
        <v>1659.9608045328</v>
      </c>
      <c r="M36" s="61" t="n">
        <f aca="false">M35*0.22</f>
        <v>1383.17256</v>
      </c>
      <c r="N36" s="62" t="n">
        <f aca="false">N35*0.22</f>
        <v>276.7893022664</v>
      </c>
    </row>
    <row r="37" customFormat="false" ht="15" hidden="false" customHeight="false" outlineLevel="0" collapsed="false">
      <c r="B37" s="25"/>
      <c r="C37" s="25"/>
      <c r="D37" s="66"/>
      <c r="E37" s="35" t="s">
        <v>67</v>
      </c>
      <c r="F37" s="60"/>
      <c r="G37" s="37"/>
      <c r="H37" s="65"/>
      <c r="I37" s="48"/>
      <c r="J37" s="48"/>
      <c r="K37" s="62"/>
      <c r="L37" s="61" t="n">
        <f aca="false">L35+L36</f>
        <v>9205.2371887728</v>
      </c>
      <c r="M37" s="61" t="n">
        <f aca="false">M35+M36</f>
        <v>7670.32056</v>
      </c>
      <c r="N37" s="62" t="n">
        <f aca="false">N35+N36</f>
        <v>1534.9224943864</v>
      </c>
    </row>
    <row r="38" customFormat="false" ht="12.75" hidden="false" customHeight="false" outlineLevel="0" collapsed="false">
      <c r="B38" s="67"/>
      <c r="C38" s="67"/>
      <c r="D38" s="64"/>
      <c r="E38" s="64"/>
      <c r="F38" s="64"/>
      <c r="G38" s="64"/>
      <c r="H38" s="67"/>
      <c r="I38" s="67"/>
      <c r="J38" s="67"/>
      <c r="K38" s="68"/>
      <c r="L38" s="67"/>
    </row>
    <row r="39" customFormat="false" ht="12.75" hidden="false" customHeight="false" outlineLevel="0" collapsed="false">
      <c r="B39" s="67"/>
      <c r="C39" s="67"/>
      <c r="D39" s="64"/>
      <c r="E39" s="64"/>
      <c r="F39" s="64"/>
      <c r="G39" s="64"/>
      <c r="H39" s="67"/>
      <c r="I39" s="67"/>
      <c r="J39" s="67"/>
      <c r="K39" s="68"/>
      <c r="L39" s="67"/>
    </row>
    <row r="40" customFormat="false" ht="12.75" hidden="false" customHeight="false" outlineLevel="0" collapsed="false">
      <c r="B40" s="67"/>
      <c r="C40" s="67"/>
      <c r="D40" s="64"/>
      <c r="E40" s="64"/>
      <c r="F40" s="64"/>
      <c r="G40" s="64"/>
      <c r="H40" s="67"/>
      <c r="I40" s="67"/>
      <c r="J40" s="67"/>
      <c r="K40" s="68"/>
      <c r="L40" s="68"/>
    </row>
    <row r="41" customFormat="false" ht="12.75" hidden="false" customHeight="false" outlineLevel="0" collapsed="false">
      <c r="B41" s="69" t="s">
        <v>68</v>
      </c>
      <c r="C41" s="69"/>
      <c r="D41" s="70"/>
      <c r="E41" s="64"/>
      <c r="F41" s="64"/>
      <c r="H41" s="71"/>
      <c r="I41" s="71" t="s">
        <v>69</v>
      </c>
      <c r="J41" s="67"/>
      <c r="K41" s="67"/>
      <c r="L41" s="67"/>
    </row>
    <row r="42" customFormat="false" ht="12.75" hidden="false" customHeight="false" outlineLevel="0" collapsed="false">
      <c r="L42" s="67"/>
    </row>
    <row r="43" customFormat="false" ht="12.75" hidden="false" customHeight="false" outlineLevel="0" collapsed="false">
      <c r="L43" s="67"/>
    </row>
    <row r="44" customFormat="false" ht="12.75" hidden="false" customHeight="false" outlineLevel="0" collapsed="false">
      <c r="B44" s="72" t="s">
        <v>70</v>
      </c>
      <c r="C44" s="70"/>
      <c r="D44" s="70"/>
      <c r="E44" s="64"/>
      <c r="F44" s="64"/>
      <c r="H44" s="72" t="s">
        <v>71</v>
      </c>
      <c r="I44" s="67"/>
      <c r="J44" s="67"/>
      <c r="L44" s="67"/>
    </row>
  </sheetData>
  <mergeCells count="18">
    <mergeCell ref="G1:K1"/>
    <mergeCell ref="E2:K2"/>
    <mergeCell ref="E3:K3"/>
    <mergeCell ref="B6:L6"/>
    <mergeCell ref="B7:L7"/>
    <mergeCell ref="D9:J9"/>
    <mergeCell ref="D15:G15"/>
    <mergeCell ref="D17:G17"/>
    <mergeCell ref="D23:G23"/>
    <mergeCell ref="D25:G25"/>
    <mergeCell ref="D26:G26"/>
    <mergeCell ref="I28:I29"/>
    <mergeCell ref="J28:J29"/>
    <mergeCell ref="K28:K29"/>
    <mergeCell ref="L28:L29"/>
    <mergeCell ref="M28:M29"/>
    <mergeCell ref="N28:N29"/>
    <mergeCell ref="B41:C41"/>
  </mergeCells>
  <printOptions headings="false" gridLines="false" gridLinesSet="true" horizontalCentered="false" verticalCentered="false"/>
  <pageMargins left="0" right="0" top="0.590277777777778" bottom="0.59027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4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33" activeCellId="0" sqref="A33"/>
    </sheetView>
  </sheetViews>
  <sheetFormatPr defaultColWidth="8.6796875" defaultRowHeight="12.75" zeroHeight="false" outlineLevelRow="0" outlineLevelCol="0"/>
  <cols>
    <col collapsed="false" customWidth="true" hidden="false" outlineLevel="0" max="1" min="1" style="0" width="3.58"/>
    <col collapsed="false" customWidth="true" hidden="false" outlineLevel="0" max="7" min="7" style="0" width="18.57"/>
    <col collapsed="false" customWidth="true" hidden="false" outlineLevel="0" max="12" min="12" style="0" width="15.42"/>
    <col collapsed="false" customWidth="true" hidden="false" outlineLevel="0" max="13" min="13" style="0" width="11.29"/>
    <col collapsed="false" customWidth="true" hidden="false" outlineLevel="0" max="14" min="14" style="0" width="11.43"/>
  </cols>
  <sheetData>
    <row r="1" customFormat="false" ht="15" hidden="false" customHeight="false" outlineLevel="0" collapsed="false">
      <c r="B1" s="1"/>
      <c r="C1" s="1"/>
      <c r="D1" s="1"/>
      <c r="E1" s="1"/>
      <c r="F1" s="1"/>
      <c r="G1" s="2" t="s">
        <v>0</v>
      </c>
      <c r="H1" s="2"/>
      <c r="I1" s="2"/>
      <c r="J1" s="2"/>
      <c r="K1" s="2"/>
      <c r="L1" s="3"/>
    </row>
    <row r="2" customFormat="false" ht="46.5" hidden="false" customHeight="true" outlineLevel="0" collapsed="false">
      <c r="B2" s="1"/>
      <c r="C2" s="1"/>
      <c r="D2" s="1"/>
      <c r="E2" s="4" t="s">
        <v>1</v>
      </c>
      <c r="F2" s="4"/>
      <c r="G2" s="4"/>
      <c r="H2" s="4"/>
      <c r="I2" s="4"/>
      <c r="J2" s="4"/>
      <c r="K2" s="4"/>
      <c r="L2" s="1"/>
    </row>
    <row r="3" customFormat="false" ht="15" hidden="false" customHeight="false" outlineLevel="0" collapsed="false">
      <c r="B3" s="1"/>
      <c r="C3" s="1"/>
      <c r="D3" s="1"/>
      <c r="E3" s="5" t="s">
        <v>2</v>
      </c>
      <c r="F3" s="5"/>
      <c r="G3" s="5"/>
      <c r="H3" s="5"/>
      <c r="I3" s="5"/>
      <c r="J3" s="5"/>
      <c r="K3" s="5"/>
      <c r="L3" s="1"/>
    </row>
    <row r="4" customFormat="false" ht="15" hidden="false" customHeight="false" outlineLevel="0" collapsed="false"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customFormat="false" ht="15" hidden="false" customHeight="false" outlineLevel="0" collapsed="false">
      <c r="B5" s="1"/>
      <c r="C5" s="1"/>
      <c r="D5" s="1"/>
      <c r="E5" s="1"/>
      <c r="F5" s="6"/>
      <c r="G5" s="1"/>
      <c r="H5" s="1"/>
      <c r="I5" s="1"/>
      <c r="J5" s="1"/>
      <c r="K5" s="1"/>
      <c r="L5" s="1"/>
    </row>
    <row r="6" customFormat="false" ht="15" hidden="false" customHeight="false" outlineLevel="0" collapsed="false">
      <c r="B6" s="2" t="s">
        <v>3</v>
      </c>
      <c r="C6" s="2"/>
      <c r="D6" s="2"/>
      <c r="E6" s="2"/>
      <c r="F6" s="2"/>
      <c r="G6" s="2"/>
      <c r="H6" s="2"/>
      <c r="I6" s="2"/>
      <c r="J6" s="2"/>
      <c r="K6" s="2"/>
      <c r="L6" s="2"/>
    </row>
    <row r="7" customFormat="false" ht="15" hidden="false" customHeight="false" outlineLevel="0" collapsed="false">
      <c r="B7" s="2" t="s">
        <v>4</v>
      </c>
      <c r="C7" s="2"/>
      <c r="D7" s="2"/>
      <c r="E7" s="2"/>
      <c r="F7" s="2"/>
      <c r="G7" s="2"/>
      <c r="H7" s="2"/>
      <c r="I7" s="2"/>
      <c r="J7" s="2"/>
      <c r="K7" s="2"/>
      <c r="L7" s="2"/>
    </row>
    <row r="8" customFormat="false" ht="15" hidden="false" customHeight="false" outlineLevel="0" collapsed="false"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customFormat="false" ht="15" hidden="false" customHeight="false" outlineLevel="0" collapsed="false">
      <c r="B9" s="1"/>
      <c r="C9" s="1"/>
      <c r="D9" s="2"/>
      <c r="E9" s="2"/>
      <c r="F9" s="2"/>
      <c r="G9" s="2"/>
      <c r="H9" s="2"/>
      <c r="I9" s="2"/>
      <c r="J9" s="2"/>
      <c r="K9" s="1"/>
      <c r="L9" s="1"/>
    </row>
    <row r="10" customFormat="false" ht="15" hidden="false" customHeight="false" outlineLevel="0" collapsed="false">
      <c r="B10" s="1" t="s">
        <v>5</v>
      </c>
      <c r="C10" s="1"/>
      <c r="D10" s="1"/>
      <c r="E10" s="7" t="s">
        <v>6</v>
      </c>
      <c r="F10" s="8"/>
      <c r="G10" s="7"/>
      <c r="H10" s="8"/>
      <c r="I10" s="8"/>
      <c r="J10" s="8"/>
      <c r="K10" s="8"/>
      <c r="L10" s="8"/>
    </row>
    <row r="11" customFormat="false" ht="15" hidden="false" customHeight="false" outlineLevel="0" collapsed="false">
      <c r="B11" s="1"/>
      <c r="C11" s="1"/>
      <c r="D11" s="1"/>
      <c r="E11" s="7" t="s">
        <v>7</v>
      </c>
      <c r="F11" s="8"/>
      <c r="G11" s="7"/>
      <c r="H11" s="8"/>
      <c r="I11" s="8"/>
      <c r="J11" s="8"/>
      <c r="K11" s="8"/>
      <c r="L11" s="8"/>
    </row>
    <row r="12" customFormat="false" ht="15" hidden="false" customHeight="false" outlineLevel="0" collapsed="false">
      <c r="B12" s="1" t="s">
        <v>8</v>
      </c>
      <c r="C12" s="1"/>
      <c r="D12" s="1"/>
      <c r="E12" s="7" t="s">
        <v>72</v>
      </c>
      <c r="F12" s="8"/>
      <c r="G12" s="8"/>
      <c r="H12" s="8"/>
      <c r="I12" s="8"/>
      <c r="J12" s="8"/>
      <c r="K12" s="8"/>
      <c r="L12" s="8"/>
    </row>
    <row r="13" customFormat="false" ht="15" hidden="false" customHeight="false" outlineLevel="0" collapsed="false">
      <c r="B13" s="1" t="s">
        <v>10</v>
      </c>
      <c r="C13" s="1"/>
      <c r="D13" s="1"/>
      <c r="E13" s="1"/>
      <c r="G13" s="9" t="s">
        <v>73</v>
      </c>
      <c r="H13" s="10"/>
      <c r="I13" s="10"/>
      <c r="K13" s="10"/>
      <c r="L13" s="10"/>
    </row>
    <row r="14" customFormat="false" ht="15" hidden="false" customHeight="false" outlineLevel="0" collapsed="false">
      <c r="B14" s="1"/>
      <c r="C14" s="1"/>
      <c r="D14" s="1"/>
      <c r="E14" s="6"/>
      <c r="F14" s="11"/>
      <c r="G14" s="12"/>
      <c r="H14" s="12"/>
      <c r="I14" s="12"/>
      <c r="J14" s="12"/>
      <c r="K14" s="12"/>
      <c r="L14" s="12"/>
    </row>
    <row r="15" customFormat="false" ht="14.25" hidden="false" customHeight="false" outlineLevel="0" collapsed="false">
      <c r="B15" s="73" t="s">
        <v>12</v>
      </c>
      <c r="C15" s="14" t="s">
        <v>13</v>
      </c>
      <c r="D15" s="15" t="s">
        <v>14</v>
      </c>
      <c r="E15" s="15"/>
      <c r="F15" s="15"/>
      <c r="G15" s="15"/>
      <c r="H15" s="16" t="s">
        <v>15</v>
      </c>
      <c r="I15" s="17" t="s">
        <v>16</v>
      </c>
      <c r="J15" s="16" t="s">
        <v>17</v>
      </c>
      <c r="K15" s="17" t="s">
        <v>18</v>
      </c>
      <c r="L15" s="16" t="s">
        <v>19</v>
      </c>
      <c r="M15" s="18"/>
      <c r="N15" s="18"/>
    </row>
    <row r="16" customFormat="false" ht="14.25" hidden="false" customHeight="false" outlineLevel="0" collapsed="false">
      <c r="B16" s="19"/>
      <c r="C16" s="20" t="s">
        <v>20</v>
      </c>
      <c r="D16" s="21"/>
      <c r="E16" s="21"/>
      <c r="F16" s="21"/>
      <c r="G16" s="21"/>
      <c r="H16" s="22" t="s">
        <v>21</v>
      </c>
      <c r="I16" s="23" t="s">
        <v>22</v>
      </c>
      <c r="J16" s="22" t="s">
        <v>23</v>
      </c>
      <c r="K16" s="23" t="s">
        <v>24</v>
      </c>
      <c r="L16" s="22" t="s">
        <v>25</v>
      </c>
      <c r="M16" s="24" t="s">
        <v>74</v>
      </c>
      <c r="N16" s="24" t="s">
        <v>27</v>
      </c>
    </row>
    <row r="17" customFormat="false" ht="15" hidden="false" customHeight="false" outlineLevel="0" collapsed="false">
      <c r="B17" s="25" t="n">
        <v>1</v>
      </c>
      <c r="C17" s="26" t="s">
        <v>28</v>
      </c>
      <c r="D17" s="27" t="s">
        <v>29</v>
      </c>
      <c r="E17" s="27"/>
      <c r="F17" s="27"/>
      <c r="G17" s="27"/>
      <c r="H17" s="28" t="s">
        <v>30</v>
      </c>
      <c r="I17" s="29" t="n">
        <v>3</v>
      </c>
      <c r="J17" s="30" t="n">
        <v>1</v>
      </c>
      <c r="K17" s="31" t="n">
        <v>299.6</v>
      </c>
      <c r="L17" s="32" t="n">
        <f aca="false">I17*J17*K17</f>
        <v>898.8</v>
      </c>
      <c r="M17" s="33" t="n">
        <f aca="false">L17</f>
        <v>898.8</v>
      </c>
      <c r="N17" s="34"/>
    </row>
    <row r="18" customFormat="false" ht="15" hidden="false" customHeight="false" outlineLevel="0" collapsed="false">
      <c r="B18" s="25" t="n">
        <v>2</v>
      </c>
      <c r="C18" s="26" t="s">
        <v>31</v>
      </c>
      <c r="D18" s="35" t="s">
        <v>32</v>
      </c>
      <c r="E18" s="36"/>
      <c r="F18" s="36"/>
      <c r="G18" s="37"/>
      <c r="H18" s="28" t="s">
        <v>33</v>
      </c>
      <c r="I18" s="29" t="n">
        <v>1</v>
      </c>
      <c r="J18" s="30" t="n">
        <v>2</v>
      </c>
      <c r="K18" s="31" t="n">
        <v>629.78</v>
      </c>
      <c r="L18" s="33" t="n">
        <f aca="false">I18*J18*K18</f>
        <v>1259.56</v>
      </c>
      <c r="M18" s="34" t="n">
        <f aca="false">L18/2</f>
        <v>629.78</v>
      </c>
      <c r="N18" s="34" t="n">
        <f aca="false">L18/2</f>
        <v>629.78</v>
      </c>
    </row>
    <row r="19" customFormat="false" ht="15" hidden="true" customHeight="false" outlineLevel="0" collapsed="false">
      <c r="B19" s="25" t="n">
        <v>3</v>
      </c>
      <c r="C19" s="26" t="s">
        <v>34</v>
      </c>
      <c r="D19" s="35" t="s">
        <v>35</v>
      </c>
      <c r="E19" s="36"/>
      <c r="F19" s="36"/>
      <c r="G19" s="37"/>
      <c r="H19" s="28" t="s">
        <v>33</v>
      </c>
      <c r="I19" s="29"/>
      <c r="J19" s="30" t="n">
        <v>2</v>
      </c>
      <c r="K19" s="31" t="n">
        <v>794.49</v>
      </c>
      <c r="L19" s="33" t="n">
        <f aca="false">I19*J19*K19</f>
        <v>0</v>
      </c>
      <c r="M19" s="34"/>
      <c r="N19" s="34"/>
    </row>
    <row r="20" customFormat="false" ht="15" hidden="true" customHeight="false" outlineLevel="0" collapsed="false">
      <c r="B20" s="25" t="n">
        <v>4</v>
      </c>
      <c r="C20" s="26" t="s">
        <v>36</v>
      </c>
      <c r="D20" s="35" t="s">
        <v>37</v>
      </c>
      <c r="E20" s="36"/>
      <c r="F20" s="36"/>
      <c r="G20" s="37"/>
      <c r="H20" s="28" t="s">
        <v>33</v>
      </c>
      <c r="I20" s="29"/>
      <c r="J20" s="30" t="n">
        <v>2</v>
      </c>
      <c r="K20" s="31" t="n">
        <v>430.34</v>
      </c>
      <c r="L20" s="33" t="n">
        <f aca="false">I20*J20*K20</f>
        <v>0</v>
      </c>
      <c r="M20" s="34"/>
      <c r="N20" s="34"/>
    </row>
    <row r="21" customFormat="false" ht="15" hidden="true" customHeight="false" outlineLevel="0" collapsed="false">
      <c r="B21" s="25" t="n">
        <v>5</v>
      </c>
      <c r="C21" s="26" t="s">
        <v>38</v>
      </c>
      <c r="D21" s="35" t="s">
        <v>39</v>
      </c>
      <c r="E21" s="36"/>
      <c r="F21" s="36"/>
      <c r="G21" s="37"/>
      <c r="H21" s="28" t="s">
        <v>40</v>
      </c>
      <c r="I21" s="29"/>
      <c r="J21" s="30" t="n">
        <v>2</v>
      </c>
      <c r="K21" s="31" t="n">
        <v>199.59</v>
      </c>
      <c r="L21" s="33" t="n">
        <f aca="false">I21*J21*K21</f>
        <v>0</v>
      </c>
      <c r="M21" s="34"/>
      <c r="N21" s="34"/>
    </row>
    <row r="22" customFormat="false" ht="24.75" hidden="true" customHeight="true" outlineLevel="0" collapsed="false">
      <c r="B22" s="25" t="n">
        <v>6</v>
      </c>
      <c r="C22" s="26" t="s">
        <v>41</v>
      </c>
      <c r="D22" s="35" t="s">
        <v>42</v>
      </c>
      <c r="E22" s="36"/>
      <c r="F22" s="36"/>
      <c r="G22" s="37"/>
      <c r="H22" s="28" t="s">
        <v>40</v>
      </c>
      <c r="I22" s="29"/>
      <c r="J22" s="30" t="n">
        <v>2</v>
      </c>
      <c r="K22" s="31" t="n">
        <v>264.35</v>
      </c>
      <c r="L22" s="33" t="n">
        <f aca="false">I22*J22*K22</f>
        <v>0</v>
      </c>
      <c r="M22" s="34"/>
      <c r="N22" s="34"/>
    </row>
    <row r="23" customFormat="false" ht="15" hidden="true" customHeight="false" outlineLevel="0" collapsed="false">
      <c r="B23" s="18" t="n">
        <v>7</v>
      </c>
      <c r="C23" s="39" t="s">
        <v>43</v>
      </c>
      <c r="D23" s="27" t="s">
        <v>44</v>
      </c>
      <c r="E23" s="27"/>
      <c r="F23" s="27"/>
      <c r="G23" s="27"/>
      <c r="H23" s="40" t="s">
        <v>45</v>
      </c>
      <c r="I23" s="41"/>
      <c r="J23" s="42" t="n">
        <v>1</v>
      </c>
      <c r="K23" s="43" t="n">
        <v>2056.99</v>
      </c>
      <c r="L23" s="33" t="n">
        <f aca="false">I23*J23*K23</f>
        <v>0</v>
      </c>
      <c r="M23" s="34"/>
      <c r="N23" s="34"/>
    </row>
    <row r="24" customFormat="false" ht="15" hidden="false" customHeight="false" outlineLevel="0" collapsed="false">
      <c r="B24" s="18" t="n">
        <v>3</v>
      </c>
      <c r="C24" s="39" t="s">
        <v>46</v>
      </c>
      <c r="D24" s="35" t="s">
        <v>47</v>
      </c>
      <c r="E24" s="36"/>
      <c r="F24" s="36"/>
      <c r="G24" s="37"/>
      <c r="H24" s="40" t="s">
        <v>48</v>
      </c>
      <c r="I24" s="44" t="n">
        <v>0.06585</v>
      </c>
      <c r="J24" s="42" t="n">
        <v>2</v>
      </c>
      <c r="K24" s="43" t="n">
        <v>740.62</v>
      </c>
      <c r="L24" s="45" t="n">
        <f aca="false">K24*I24*J24</f>
        <v>97.539654</v>
      </c>
      <c r="M24" s="33" t="n">
        <f aca="false">K24*I24</f>
        <v>48.769827</v>
      </c>
      <c r="N24" s="45" t="n">
        <f aca="false">M24</f>
        <v>48.769827</v>
      </c>
    </row>
    <row r="25" customFormat="false" ht="20.25" hidden="false" customHeight="true" outlineLevel="0" collapsed="false">
      <c r="B25" s="18" t="n">
        <v>4</v>
      </c>
      <c r="C25" s="40" t="s">
        <v>49</v>
      </c>
      <c r="D25" s="27" t="s">
        <v>50</v>
      </c>
      <c r="E25" s="27"/>
      <c r="F25" s="27"/>
      <c r="G25" s="27"/>
      <c r="H25" s="40" t="s">
        <v>51</v>
      </c>
      <c r="I25" s="41" t="n">
        <v>1</v>
      </c>
      <c r="J25" s="42" t="n">
        <v>1</v>
      </c>
      <c r="K25" s="43" t="n">
        <v>135.93</v>
      </c>
      <c r="L25" s="45" t="n">
        <f aca="false">I25*J25*K25</f>
        <v>135.93</v>
      </c>
      <c r="M25" s="32" t="n">
        <f aca="false">L25</f>
        <v>135.93</v>
      </c>
      <c r="N25" s="46"/>
    </row>
    <row r="26" customFormat="false" ht="22.5" hidden="false" customHeight="true" outlineLevel="0" collapsed="false">
      <c r="B26" s="25" t="n">
        <v>5</v>
      </c>
      <c r="C26" s="25" t="s">
        <v>52</v>
      </c>
      <c r="D26" s="47" t="s">
        <v>75</v>
      </c>
      <c r="E26" s="47"/>
      <c r="F26" s="47"/>
      <c r="G26" s="47"/>
      <c r="H26" s="25" t="s">
        <v>45</v>
      </c>
      <c r="I26" s="29" t="n">
        <v>1</v>
      </c>
      <c r="J26" s="48" t="n">
        <v>1</v>
      </c>
      <c r="K26" s="31" t="n">
        <v>226.53</v>
      </c>
      <c r="L26" s="33" t="n">
        <f aca="false">I26*J26*K26</f>
        <v>226.53</v>
      </c>
      <c r="M26" s="32" t="n">
        <f aca="false">L26</f>
        <v>226.53</v>
      </c>
      <c r="N26" s="46"/>
    </row>
    <row r="27" customFormat="false" ht="15" hidden="false" customHeight="false" outlineLevel="0" collapsed="false">
      <c r="B27" s="25" t="n">
        <v>6</v>
      </c>
      <c r="C27" s="25" t="s">
        <v>54</v>
      </c>
      <c r="D27" s="50" t="s">
        <v>55</v>
      </c>
      <c r="E27" s="50"/>
      <c r="F27" s="50"/>
      <c r="G27" s="50"/>
      <c r="H27" s="25" t="s">
        <v>45</v>
      </c>
      <c r="I27" s="41" t="n">
        <v>1</v>
      </c>
      <c r="J27" s="44" t="n">
        <v>1</v>
      </c>
      <c r="K27" s="31" t="n">
        <v>2500.16</v>
      </c>
      <c r="L27" s="33" t="n">
        <f aca="false">I27*J27*K27</f>
        <v>2500.16</v>
      </c>
      <c r="M27" s="32" t="n">
        <f aca="false">L27</f>
        <v>2500.16</v>
      </c>
      <c r="N27" s="46"/>
    </row>
    <row r="28" customFormat="false" ht="13.5" hidden="false" customHeight="true" outlineLevel="0" collapsed="false">
      <c r="B28" s="51" t="n">
        <v>7</v>
      </c>
      <c r="C28" s="52" t="s">
        <v>56</v>
      </c>
      <c r="D28" s="50" t="s">
        <v>57</v>
      </c>
      <c r="E28" s="50"/>
      <c r="F28" s="50"/>
      <c r="G28" s="50"/>
      <c r="H28" s="51"/>
      <c r="I28" s="48" t="n">
        <v>1</v>
      </c>
      <c r="J28" s="48" t="n">
        <v>1</v>
      </c>
      <c r="K28" s="53" t="n">
        <v>169.15</v>
      </c>
      <c r="L28" s="33" t="n">
        <f aca="false">I28*J28*K28</f>
        <v>169.15</v>
      </c>
      <c r="M28" s="33" t="n">
        <f aca="false">L28</f>
        <v>169.15</v>
      </c>
      <c r="N28" s="33"/>
    </row>
    <row r="29" customFormat="false" ht="12.75" hidden="false" customHeight="false" outlineLevel="0" collapsed="false">
      <c r="B29" s="54"/>
      <c r="C29" s="55"/>
      <c r="D29" s="56" t="s">
        <v>58</v>
      </c>
      <c r="E29" s="56"/>
      <c r="F29" s="56"/>
      <c r="G29" s="56"/>
      <c r="H29" s="54" t="s">
        <v>59</v>
      </c>
      <c r="I29" s="48"/>
      <c r="J29" s="48"/>
      <c r="K29" s="53"/>
      <c r="L29" s="33"/>
      <c r="M29" s="33"/>
      <c r="N29" s="33"/>
    </row>
    <row r="30" customFormat="false" ht="15" hidden="true" customHeight="false" outlineLevel="0" collapsed="false">
      <c r="B30" s="25"/>
      <c r="C30" s="25"/>
      <c r="D30" s="56" t="s">
        <v>60</v>
      </c>
      <c r="E30" s="56"/>
      <c r="F30" s="56"/>
      <c r="G30" s="56"/>
      <c r="H30" s="57" t="s">
        <v>59</v>
      </c>
      <c r="I30" s="29"/>
      <c r="J30" s="48" t="n">
        <v>1</v>
      </c>
      <c r="K30" s="58" t="n">
        <v>62.55</v>
      </c>
      <c r="L30" s="33" t="n">
        <f aca="false">I30*J30*K30</f>
        <v>0</v>
      </c>
      <c r="M30" s="34"/>
      <c r="N30" s="34"/>
    </row>
    <row r="31" customFormat="false" ht="15" hidden="false" customHeight="false" outlineLevel="0" collapsed="false">
      <c r="B31" s="25" t="n">
        <v>8</v>
      </c>
      <c r="C31" s="18" t="s">
        <v>61</v>
      </c>
      <c r="D31" s="56" t="s">
        <v>62</v>
      </c>
      <c r="E31" s="56"/>
      <c r="F31" s="56"/>
      <c r="G31" s="56"/>
      <c r="H31" s="57" t="s">
        <v>59</v>
      </c>
      <c r="I31" s="29" t="n">
        <v>1</v>
      </c>
      <c r="J31" s="48" t="n">
        <v>1</v>
      </c>
      <c r="K31" s="31" t="n">
        <v>338.3</v>
      </c>
      <c r="L31" s="33" t="n">
        <f aca="false">I31*J31*K31</f>
        <v>338.3</v>
      </c>
      <c r="M31" s="33"/>
      <c r="N31" s="45" t="n">
        <f aca="false">L31</f>
        <v>338.3</v>
      </c>
    </row>
    <row r="32" customFormat="false" ht="15" hidden="true" customHeight="false" outlineLevel="0" collapsed="false">
      <c r="B32" s="25"/>
      <c r="C32" s="25"/>
      <c r="D32" s="56" t="s">
        <v>60</v>
      </c>
      <c r="E32" s="56"/>
      <c r="F32" s="56"/>
      <c r="G32" s="56"/>
      <c r="H32" s="57" t="s">
        <v>59</v>
      </c>
      <c r="I32" s="29"/>
      <c r="J32" s="48" t="n">
        <v>1</v>
      </c>
      <c r="K32" s="59" t="n">
        <v>140.68</v>
      </c>
      <c r="L32" s="33" t="n">
        <f aca="false">I32*J32*K32</f>
        <v>0</v>
      </c>
      <c r="M32" s="74"/>
      <c r="N32" s="34"/>
    </row>
    <row r="33" customFormat="false" ht="15" hidden="false" customHeight="false" outlineLevel="0" collapsed="false">
      <c r="B33" s="25"/>
      <c r="C33" s="28"/>
      <c r="D33" s="35"/>
      <c r="E33" s="36" t="s">
        <v>63</v>
      </c>
      <c r="F33" s="60"/>
      <c r="G33" s="37"/>
      <c r="H33" s="28"/>
      <c r="I33" s="29"/>
      <c r="J33" s="30"/>
      <c r="K33" s="61"/>
      <c r="L33" s="61" t="n">
        <f aca="false">SUM(L17:L32)</f>
        <v>5625.969654</v>
      </c>
      <c r="M33" s="61" t="n">
        <f aca="false">SUM(M17:M32)</f>
        <v>4609.119827</v>
      </c>
      <c r="N33" s="62" t="n">
        <f aca="false">SUM(N17:N32)</f>
        <v>1016.849827</v>
      </c>
    </row>
    <row r="34" customFormat="false" ht="15" hidden="false" customHeight="false" outlineLevel="0" collapsed="false">
      <c r="B34" s="25"/>
      <c r="C34" s="28"/>
      <c r="D34" s="35"/>
      <c r="E34" s="36" t="s">
        <v>64</v>
      </c>
      <c r="F34" s="60"/>
      <c r="G34" s="37"/>
      <c r="H34" s="28"/>
      <c r="I34" s="48"/>
      <c r="J34" s="30"/>
      <c r="K34" s="61"/>
      <c r="L34" s="61" t="n">
        <v>1.4</v>
      </c>
      <c r="M34" s="61" t="n">
        <v>1.4</v>
      </c>
      <c r="N34" s="62" t="n">
        <v>1.4</v>
      </c>
    </row>
    <row r="35" customFormat="false" ht="15" hidden="false" customHeight="false" outlineLevel="0" collapsed="false">
      <c r="B35" s="25"/>
      <c r="C35" s="28"/>
      <c r="D35" s="35"/>
      <c r="E35" s="36" t="s">
        <v>65</v>
      </c>
      <c r="F35" s="60"/>
      <c r="G35" s="37"/>
      <c r="H35" s="28"/>
      <c r="I35" s="48"/>
      <c r="J35" s="30"/>
      <c r="K35" s="61"/>
      <c r="L35" s="62" t="n">
        <f aca="false">L33*L34</f>
        <v>7876.3575156</v>
      </c>
      <c r="M35" s="61" t="n">
        <f aca="false">M33*M34</f>
        <v>6452.7677578</v>
      </c>
      <c r="N35" s="62" t="n">
        <f aca="false">N33*N34</f>
        <v>1423.5897578</v>
      </c>
    </row>
    <row r="36" customFormat="false" ht="15" hidden="false" customHeight="false" outlineLevel="0" collapsed="false">
      <c r="B36" s="25"/>
      <c r="C36" s="25"/>
      <c r="D36" s="63"/>
      <c r="E36" s="50" t="s">
        <v>66</v>
      </c>
      <c r="G36" s="64"/>
      <c r="H36" s="65"/>
      <c r="I36" s="48"/>
      <c r="J36" s="48"/>
      <c r="K36" s="62"/>
      <c r="L36" s="61" t="n">
        <f aca="false">L35*0.22</f>
        <v>1732.798653432</v>
      </c>
      <c r="M36" s="61" t="n">
        <f aca="false">M35*0.22</f>
        <v>1419.608906716</v>
      </c>
      <c r="N36" s="62" t="n">
        <f aca="false">N35*0.22</f>
        <v>313.189746716</v>
      </c>
    </row>
    <row r="37" customFormat="false" ht="15" hidden="false" customHeight="false" outlineLevel="0" collapsed="false">
      <c r="B37" s="25"/>
      <c r="C37" s="25"/>
      <c r="D37" s="66"/>
      <c r="E37" s="35" t="s">
        <v>67</v>
      </c>
      <c r="F37" s="60"/>
      <c r="G37" s="37"/>
      <c r="H37" s="65"/>
      <c r="I37" s="48"/>
      <c r="J37" s="48"/>
      <c r="K37" s="62"/>
      <c r="L37" s="61" t="n">
        <f aca="false">L35+L36</f>
        <v>9609.156169032</v>
      </c>
      <c r="M37" s="61" t="n">
        <f aca="false">M35+M36</f>
        <v>7872.376664516</v>
      </c>
      <c r="N37" s="62" t="n">
        <f aca="false">N35+N36</f>
        <v>1736.779504516</v>
      </c>
    </row>
    <row r="38" customFormat="false" ht="12.75" hidden="false" customHeight="false" outlineLevel="0" collapsed="false">
      <c r="B38" s="67"/>
      <c r="C38" s="67"/>
      <c r="D38" s="64"/>
      <c r="E38" s="64"/>
      <c r="F38" s="64"/>
      <c r="G38" s="64"/>
      <c r="H38" s="67"/>
      <c r="I38" s="67"/>
      <c r="J38" s="67"/>
      <c r="K38" s="68"/>
      <c r="L38" s="68"/>
    </row>
    <row r="39" customFormat="false" ht="12.75" hidden="false" customHeight="false" outlineLevel="0" collapsed="false">
      <c r="B39" s="67"/>
      <c r="C39" s="67"/>
      <c r="D39" s="64"/>
      <c r="E39" s="64"/>
      <c r="F39" s="64"/>
      <c r="G39" s="64"/>
      <c r="H39" s="67"/>
      <c r="I39" s="67"/>
      <c r="J39" s="67"/>
      <c r="K39" s="68"/>
      <c r="L39" s="68"/>
    </row>
    <row r="40" customFormat="false" ht="12.75" hidden="false" customHeight="false" outlineLevel="0" collapsed="false">
      <c r="B40" s="67"/>
      <c r="C40" s="67"/>
      <c r="D40" s="64"/>
      <c r="E40" s="64"/>
      <c r="F40" s="64"/>
      <c r="G40" s="64"/>
      <c r="H40" s="67"/>
      <c r="I40" s="67"/>
      <c r="J40" s="67"/>
      <c r="K40" s="68"/>
      <c r="L40" s="68"/>
    </row>
    <row r="41" customFormat="false" ht="15" hidden="false" customHeight="false" outlineLevel="0" collapsed="false">
      <c r="B41" s="2" t="s">
        <v>68</v>
      </c>
      <c r="C41" s="2"/>
      <c r="D41" s="6"/>
      <c r="E41" s="1"/>
      <c r="F41" s="1"/>
      <c r="G41" s="1"/>
      <c r="H41" s="3"/>
      <c r="I41" s="3" t="s">
        <v>69</v>
      </c>
      <c r="J41" s="75"/>
      <c r="K41" s="75"/>
      <c r="L41" s="68"/>
    </row>
    <row r="42" customFormat="false" ht="15" hidden="false" customHeight="false" outlineLevel="0" collapsed="false">
      <c r="B42" s="1"/>
      <c r="C42" s="1"/>
      <c r="D42" s="1"/>
      <c r="E42" s="1"/>
      <c r="F42" s="1"/>
      <c r="G42" s="1"/>
      <c r="H42" s="1"/>
      <c r="I42" s="1"/>
      <c r="J42" s="1"/>
      <c r="K42" s="1"/>
      <c r="L42" s="67"/>
    </row>
    <row r="43" customFormat="false" ht="15" hidden="false" customHeight="false" outlineLevel="0" collapsed="false">
      <c r="B43" s="1"/>
      <c r="C43" s="1"/>
      <c r="D43" s="1"/>
      <c r="E43" s="1"/>
      <c r="F43" s="1"/>
      <c r="G43" s="1"/>
      <c r="H43" s="1"/>
      <c r="I43" s="1"/>
      <c r="J43" s="1"/>
      <c r="K43" s="1"/>
      <c r="L43" s="67"/>
    </row>
    <row r="44" customFormat="false" ht="15" hidden="false" customHeight="false" outlineLevel="0" collapsed="false">
      <c r="B44" s="76" t="s">
        <v>70</v>
      </c>
      <c r="C44" s="6"/>
      <c r="D44" s="6"/>
      <c r="E44" s="1"/>
      <c r="F44" s="1"/>
      <c r="G44" s="1"/>
      <c r="H44" s="76" t="s">
        <v>71</v>
      </c>
      <c r="I44" s="75"/>
      <c r="J44" s="75"/>
      <c r="K44" s="1"/>
      <c r="L44" s="67"/>
    </row>
    <row r="45" customFormat="false" ht="15" hidden="false" customHeight="false" outlineLevel="0" collapsed="false">
      <c r="B45" s="1"/>
      <c r="C45" s="1"/>
      <c r="D45" s="1"/>
      <c r="E45" s="1"/>
      <c r="F45" s="1"/>
      <c r="G45" s="1"/>
      <c r="H45" s="1"/>
      <c r="I45" s="1"/>
      <c r="J45" s="1"/>
      <c r="K45" s="1"/>
    </row>
  </sheetData>
  <mergeCells count="18">
    <mergeCell ref="G1:K1"/>
    <mergeCell ref="E2:K2"/>
    <mergeCell ref="E3:K3"/>
    <mergeCell ref="B6:L6"/>
    <mergeCell ref="B7:L7"/>
    <mergeCell ref="D9:J9"/>
    <mergeCell ref="D15:G15"/>
    <mergeCell ref="D17:G17"/>
    <mergeCell ref="D23:G23"/>
    <mergeCell ref="D25:G25"/>
    <mergeCell ref="D26:G26"/>
    <mergeCell ref="I28:I29"/>
    <mergeCell ref="J28:J29"/>
    <mergeCell ref="K28:K29"/>
    <mergeCell ref="L28:L29"/>
    <mergeCell ref="M28:M29"/>
    <mergeCell ref="N28:N29"/>
    <mergeCell ref="B41:C41"/>
  </mergeCells>
  <printOptions headings="false" gridLines="false" gridLinesSet="true" horizontalCentered="false" verticalCentered="false"/>
  <pageMargins left="0" right="0" top="0.590277777777778" bottom="0.590277777777778" header="0.511811023622047" footer="0.511811023622047"/>
  <pageSetup paperSize="9" scale="6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LibreOffice/7.6.4.1$Windows_X86_64 LibreOffice_project/e19e193f88cd6c0525a17fb7a176ed8e6a3e2aa1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2023-02-06T07:40:00Z</dcterms:created>
  <dc:creator>Гришин А.Н.</dc:creator>
  <dc:description/>
  <dc:language>ru-RU</dc:language>
  <cp:lastModifiedBy>chamuser31</cp:lastModifiedBy>
  <dcterms:modified xsi:type="dcterms:W3CDTF">2026-02-04T12:16:45Z</dcterms:modified>
  <cp:revision>2</cp:revision>
  <dc:subject/>
  <dc:title/>
  <cp:version>1048576</cp:ver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