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1835"/>
  </bookViews>
  <sheets>
    <sheet name="2020" sheetId="12" r:id="rId1"/>
    <sheet name="Лист1" sheetId="13" r:id="rId2"/>
  </sheets>
  <calcPr calcId="124519" refMode="R1C1"/>
</workbook>
</file>

<file path=xl/calcChain.xml><?xml version="1.0" encoding="utf-8"?>
<calcChain xmlns="http://schemas.openxmlformats.org/spreadsheetml/2006/main">
  <c r="L14" i="12"/>
  <c r="I14" l="1"/>
  <c r="J14" s="1"/>
  <c r="L15" l="1"/>
  <c r="H16" s="1"/>
  <c r="K14"/>
</calcChain>
</file>

<file path=xl/sharedStrings.xml><?xml version="1.0" encoding="utf-8"?>
<sst xmlns="http://schemas.openxmlformats.org/spreadsheetml/2006/main" count="28" uniqueCount="28">
  <si>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</si>
  <si>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</si>
  <si>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</si>
  <si>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</si>
  <si>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</si>
  <si>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</si>
  <si>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</si>
  <si>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</si>
  <si>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Среднее квадратичное отклонение</t>
  </si>
  <si>
    <t>Показатель 1</t>
  </si>
  <si>
    <t>Показатель 2</t>
  </si>
  <si>
    <t xml:space="preserve">                        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</si>
  <si>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Цi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</t>
  </si>
  <si>
    <r>
      <t xml:space="preserve">Начальная (максимальная) цена контракта </t>
    </r>
    <r>
      <rPr>
        <sz val="12"/>
        <rFont val="Times New Roman"/>
        <family val="1"/>
        <charset val="204"/>
      </rPr>
      <t>определена методом сопоставимых рыночных цен (анализ рынка).</t>
    </r>
  </si>
  <si>
    <t>Раздел IV аукционной документации</t>
  </si>
  <si>
    <t>Кол-во</t>
  </si>
  <si>
    <t>Цены поставщиков за единицу  (руб.)</t>
  </si>
  <si>
    <t>Поставщик № 1</t>
  </si>
  <si>
    <t>Поставщие № 2</t>
  </si>
  <si>
    <t>Поставщик № 3</t>
  </si>
  <si>
    <t>В целях применения метода сопоставимых рыночных цен (анализа рынка) использовалась общедоступная информация о рыночных ценах услуг в соответствии с ч.5 ст.22 Федерального закона от 05.04.2013г. № 44-ФЗ</t>
  </si>
  <si>
    <t xml:space="preserve">Начальная 
(максимальная) 
цена, руб.
</t>
  </si>
  <si>
    <t>В результате проведенного расчета Н(М)ЦК, ЦКЕП контракта составила:</t>
  </si>
  <si>
    <t>рублей</t>
  </si>
  <si>
    <t xml:space="preserve">
** Согласно писем Минфина России от 10.01.2020 № 24-01-08/326 "О соответствии НМЦК сумме доведенных до заказчика лимитов бюджетных обязательств", Минэкономразвития России от 19.10.2015 N Д28и-3133 в случае, если количество приобретаемых товаров, объем выполняемых работ (оказываемых услуг) не меняются, заказчик вправе указать цену меньшую, чем в представленном обосновании НМЦК (в том числе полученной по результатам  коммерческих предложений), и соответствующую выделенным лимитам бюджетных обязательств.  Заказчиком устанавливается НМЦК в соотвествии с доведенными лимитами.      
</t>
  </si>
  <si>
    <t>В настоящем запросе котировок в электронном виде Заказчиком устанавливается НМЦК в соотвествии с доведенными лимитами и составляет 15165,67 рублей.**</t>
  </si>
  <si>
    <t>м2</t>
  </si>
  <si>
    <t>Покрытие пола 50*50 толщина 20 мм (пазл) ОКПД 2: 22.19.73.140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</si>
</sst>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18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70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Border="1"/>
    <xf numFmtId="0" fontId="7" fillId="0" borderId="0" xfId="0" applyFont="1" applyBorder="1" applyAlignment="1">
      <alignment vertical="center" wrapText="1"/>
    </xf>
    <xf numFmtId="0" fontId="3" fillId="0" borderId="0" xfId="1" applyFont="1" applyBorder="1"/>
    <xf numFmtId="0" fontId="9" fillId="0" borderId="0" xfId="1" applyFont="1"/>
    <xf numFmtId="0" fontId="4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9" fillId="0" borderId="0" xfId="1" applyFont="1" applyBorder="1"/>
    <xf numFmtId="0" fontId="10" fillId="0" borderId="0" xfId="0" applyFont="1" applyAlignment="1">
      <alignment horizontal="justify"/>
    </xf>
    <xf numFmtId="0" fontId="10" fillId="0" borderId="0" xfId="0" applyFont="1"/>
    <xf numFmtId="0" fontId="13" fillId="0" borderId="0" xfId="1" applyFont="1"/>
    <xf numFmtId="0" fontId="14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3" fillId="2" borderId="4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1" fillId="0" borderId="0" xfId="0" applyFont="1" applyBorder="1" applyAlignment="1">
      <alignment vertical="center"/>
    </xf>
    <xf numFmtId="2" fontId="11" fillId="0" borderId="0" xfId="0" applyNumberFormat="1" applyFont="1" applyAlignment="1">
      <alignment vertical="center"/>
    </xf>
    <xf numFmtId="0" fontId="15" fillId="0" borderId="0" xfId="0" applyNumberFormat="1" applyFont="1" applyBorder="1" applyAlignment="1">
      <alignment horizontal="left" vertical="top" wrapText="1"/>
    </xf>
    <xf numFmtId="0" fontId="16" fillId="0" borderId="0" xfId="0" applyFont="1" applyFill="1" applyAlignment="1" applyProtection="1">
      <alignment vertical="center"/>
      <protection locked="0"/>
    </xf>
    <xf numFmtId="0" fontId="17" fillId="0" borderId="0" xfId="0" applyFont="1" applyAlignment="1"/>
    <xf numFmtId="0" fontId="15" fillId="0" borderId="0" xfId="0" applyFont="1" applyAlignment="1">
      <alignment wrapText="1"/>
    </xf>
    <xf numFmtId="0" fontId="4" fillId="3" borderId="1" xfId="1" applyFont="1" applyFill="1" applyBorder="1" applyAlignment="1"/>
    <xf numFmtId="0" fontId="4" fillId="3" borderId="0" xfId="1" applyFont="1" applyFill="1" applyBorder="1"/>
    <xf numFmtId="2" fontId="4" fillId="3" borderId="0" xfId="1" applyNumberFormat="1" applyFont="1" applyFill="1" applyBorder="1"/>
    <xf numFmtId="0" fontId="4" fillId="3" borderId="0" xfId="1" applyFont="1" applyFill="1"/>
    <xf numFmtId="165" fontId="10" fillId="0" borderId="1" xfId="1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 applyBorder="1"/>
    <xf numFmtId="4" fontId="7" fillId="0" borderId="0" xfId="0" applyNumberFormat="1" applyFont="1" applyFill="1" applyBorder="1" applyAlignment="1">
      <alignment vertical="center" wrapText="1"/>
    </xf>
    <xf numFmtId="4" fontId="4" fillId="0" borderId="0" xfId="1" applyNumberFormat="1" applyFont="1" applyFill="1" applyBorder="1" applyAlignment="1">
      <alignment horizontal="center"/>
    </xf>
    <xf numFmtId="4" fontId="10" fillId="0" borderId="1" xfId="1" applyNumberFormat="1" applyFont="1" applyFill="1" applyBorder="1" applyAlignment="1">
      <alignment horizontal="center" vertical="center" wrapText="1"/>
    </xf>
    <xf numFmtId="2" fontId="11" fillId="0" borderId="1" xfId="1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left" vertical="top" wrapText="1"/>
    </xf>
    <xf numFmtId="4" fontId="4" fillId="0" borderId="0" xfId="1" applyNumberFormat="1" applyFont="1" applyFill="1"/>
    <xf numFmtId="165" fontId="11" fillId="3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left" vertical="top" wrapText="1"/>
    </xf>
    <xf numFmtId="0" fontId="15" fillId="0" borderId="0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1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7" fillId="0" borderId="0" xfId="0" applyFont="1" applyBorder="1" applyAlignment="1">
      <alignment horizontal="right" vertical="center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314575"/>
          <a:ext cx="1895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619125</xdr:colOff>
      <xdr:row>8</xdr:row>
      <xdr:rowOff>228600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tabSelected="1" topLeftCell="A3" zoomScale="70" zoomScaleNormal="70" workbookViewId="0">
      <selection activeCell="B14" sqref="B14"/>
    </sheetView>
  </sheetViews>
  <sheetFormatPr defaultRowHeight="12"/>
  <cols>
    <col min="1" max="1" width="12.85546875" style="1" customWidth="1"/>
    <col min="2" max="2" width="63.42578125" style="1" customWidth="1"/>
    <col min="3" max="3" width="9.85546875" style="1" customWidth="1"/>
    <col min="4" max="4" width="11.28515625" style="1" customWidth="1"/>
    <col min="5" max="5" width="14.140625" style="1" customWidth="1"/>
    <col min="6" max="6" width="16.28515625" style="1" customWidth="1"/>
    <col min="7" max="7" width="16.7109375" style="1" customWidth="1"/>
    <col min="8" max="8" width="14.5703125" style="43" customWidth="1"/>
    <col min="9" max="9" width="16.28515625" style="1" customWidth="1"/>
    <col min="10" max="10" width="18.28515625" style="1" customWidth="1"/>
    <col min="11" max="11" width="12.28515625" style="1" customWidth="1"/>
    <col min="12" max="12" width="18.28515625" style="1" customWidth="1"/>
    <col min="13" max="13" width="9.28515625" style="1" customWidth="1"/>
    <col min="14" max="16384" width="9.140625" style="1"/>
  </cols>
  <sheetData>
    <row r="1" spans="1:16" ht="37.5" customHeight="1">
      <c r="A1" s="6"/>
      <c r="B1" s="17"/>
      <c r="C1" s="17"/>
      <c r="D1" s="17"/>
      <c r="E1" s="18" t="s">
        <v>14</v>
      </c>
      <c r="F1" s="19"/>
      <c r="G1" s="19"/>
      <c r="H1" s="60"/>
      <c r="I1" s="61"/>
      <c r="J1" s="61"/>
      <c r="K1" s="61"/>
      <c r="L1" s="61"/>
    </row>
    <row r="2" spans="1:16" ht="18" customHeight="1">
      <c r="A2" s="63" t="s">
        <v>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3"/>
      <c r="N2" s="3"/>
    </row>
    <row r="3" spans="1:16" ht="46.5" customHeight="1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3"/>
    </row>
    <row r="4" spans="1:16" ht="15.75">
      <c r="A4" s="14"/>
      <c r="B4" s="14"/>
      <c r="C4" s="14"/>
      <c r="D4" s="14"/>
      <c r="E4" s="14"/>
      <c r="F4" s="14"/>
      <c r="G4" s="14"/>
      <c r="H4" s="37"/>
      <c r="I4" s="14"/>
      <c r="J4" s="14"/>
      <c r="K4" s="14"/>
      <c r="L4" s="14"/>
      <c r="M4" s="3"/>
      <c r="N4" s="3"/>
    </row>
    <row r="5" spans="1:16" ht="33" customHeight="1">
      <c r="A5" s="66" t="s">
        <v>13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3"/>
      <c r="N5" s="3"/>
    </row>
    <row r="6" spans="1:16" ht="48.75" customHeight="1">
      <c r="A6" s="66" t="s">
        <v>20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3"/>
      <c r="N6" s="3"/>
    </row>
    <row r="7" spans="1:16" ht="15">
      <c r="A7" s="62" t="s">
        <v>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3"/>
      <c r="N7" s="3"/>
    </row>
    <row r="8" spans="1:16" ht="31.5" customHeight="1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3"/>
      <c r="N8" s="3"/>
    </row>
    <row r="9" spans="1:16" ht="51" customHeight="1">
      <c r="A9" s="4" t="s">
        <v>7</v>
      </c>
      <c r="B9" s="4" t="s">
        <v>11</v>
      </c>
      <c r="C9" s="69"/>
      <c r="D9" s="69"/>
      <c r="E9" s="69"/>
      <c r="F9" s="69"/>
      <c r="G9" s="4"/>
      <c r="H9" s="38"/>
      <c r="I9" s="4"/>
      <c r="J9" s="4"/>
      <c r="K9" s="4"/>
      <c r="L9" s="4"/>
      <c r="M9" s="3"/>
      <c r="N9" s="3"/>
    </row>
    <row r="10" spans="1:16" ht="99.75" customHeight="1">
      <c r="A10" s="7"/>
      <c r="B10" s="9" t="s">
        <v>12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3"/>
      <c r="N10" s="3"/>
    </row>
    <row r="11" spans="1:16">
      <c r="A11" s="12"/>
      <c r="B11" s="13"/>
      <c r="C11" s="7"/>
      <c r="D11" s="7"/>
      <c r="E11" s="7"/>
      <c r="F11" s="7"/>
      <c r="G11" s="7"/>
      <c r="H11" s="39"/>
      <c r="I11" s="7"/>
      <c r="J11" s="7"/>
      <c r="K11" s="7"/>
      <c r="L11" s="7"/>
      <c r="M11" s="3"/>
      <c r="N11" s="3"/>
    </row>
    <row r="12" spans="1:16" ht="28.5" customHeight="1">
      <c r="A12" s="52" t="s">
        <v>1</v>
      </c>
      <c r="B12" s="8"/>
      <c r="C12" s="52" t="s">
        <v>15</v>
      </c>
      <c r="D12" s="52" t="s">
        <v>0</v>
      </c>
      <c r="E12" s="52" t="s">
        <v>16</v>
      </c>
      <c r="F12" s="52"/>
      <c r="G12" s="52"/>
      <c r="H12" s="54" t="s">
        <v>3</v>
      </c>
      <c r="I12" s="49" t="s">
        <v>8</v>
      </c>
      <c r="J12" s="50"/>
      <c r="K12" s="52" t="s">
        <v>4</v>
      </c>
      <c r="L12" s="52" t="s">
        <v>21</v>
      </c>
      <c r="M12" s="3"/>
      <c r="N12" s="3"/>
    </row>
    <row r="13" spans="1:16" s="2" customFormat="1" ht="50.25" customHeight="1">
      <c r="A13" s="53"/>
      <c r="B13" s="20"/>
      <c r="C13" s="53"/>
      <c r="D13" s="53"/>
      <c r="E13" s="10" t="s">
        <v>17</v>
      </c>
      <c r="F13" s="10" t="s">
        <v>18</v>
      </c>
      <c r="G13" s="10" t="s">
        <v>19</v>
      </c>
      <c r="H13" s="55"/>
      <c r="I13" s="11" t="s">
        <v>9</v>
      </c>
      <c r="J13" s="11" t="s">
        <v>10</v>
      </c>
      <c r="K13" s="53"/>
      <c r="L13" s="53"/>
      <c r="M13" s="5"/>
      <c r="N13" s="5"/>
    </row>
    <row r="14" spans="1:16" s="25" customFormat="1" ht="38.25" customHeight="1">
      <c r="A14" s="21">
        <v>1</v>
      </c>
      <c r="B14" s="45" t="s">
        <v>27</v>
      </c>
      <c r="C14" s="46">
        <v>10</v>
      </c>
      <c r="D14" s="46" t="s">
        <v>26</v>
      </c>
      <c r="E14" s="48">
        <v>3800</v>
      </c>
      <c r="F14" s="47">
        <v>3980</v>
      </c>
      <c r="G14" s="47">
        <v>4090</v>
      </c>
      <c r="H14" s="40">
        <v>3956.67</v>
      </c>
      <c r="I14" s="22">
        <f t="shared" ref="I14" si="0">VARA(E14,F14,G14)</f>
        <v>21433.333333332092</v>
      </c>
      <c r="J14" s="22">
        <f t="shared" ref="J14" si="1">SQRT(I14)</f>
        <v>146.40127503998076</v>
      </c>
      <c r="K14" s="23">
        <f t="shared" ref="K14" si="2">J14/H14*100</f>
        <v>3.7001133539057025</v>
      </c>
      <c r="L14" s="36">
        <f>H14*C14</f>
        <v>39566.699999999997</v>
      </c>
      <c r="M14" s="24"/>
      <c r="N14" s="24"/>
    </row>
    <row r="15" spans="1:16" s="35" customFormat="1" ht="22.5" customHeight="1">
      <c r="A15" s="67" t="s">
        <v>2</v>
      </c>
      <c r="B15" s="67"/>
      <c r="C15" s="67"/>
      <c r="D15" s="67"/>
      <c r="E15" s="67"/>
      <c r="F15" s="67"/>
      <c r="G15" s="67"/>
      <c r="H15" s="67"/>
      <c r="I15" s="32"/>
      <c r="J15" s="32"/>
      <c r="K15" s="32"/>
      <c r="L15" s="44">
        <f>SUM(L14:L14)</f>
        <v>39566.699999999997</v>
      </c>
      <c r="M15" s="33"/>
      <c r="N15" s="34"/>
    </row>
    <row r="16" spans="1:16" ht="15.75">
      <c r="A16" s="51" t="s">
        <v>22</v>
      </c>
      <c r="B16" s="51"/>
      <c r="C16" s="51"/>
      <c r="D16" s="51"/>
      <c r="E16" s="51"/>
      <c r="F16" s="51"/>
      <c r="G16" s="51"/>
      <c r="H16" s="41">
        <f>L15</f>
        <v>39566.699999999997</v>
      </c>
      <c r="I16" s="26" t="s">
        <v>23</v>
      </c>
      <c r="J16" s="26"/>
      <c r="K16" s="26"/>
      <c r="L16" s="26"/>
      <c r="M16" s="26"/>
      <c r="N16" s="26"/>
      <c r="O16" s="26"/>
      <c r="P16" s="27"/>
    </row>
    <row r="17" spans="1:16" ht="15.75">
      <c r="A17" s="56" t="s">
        <v>25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6" ht="68.25" customHeight="1">
      <c r="A18" s="57" t="s">
        <v>24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ht="12.75">
      <c r="A19" s="28"/>
      <c r="B19" s="28"/>
      <c r="C19" s="28"/>
      <c r="D19" s="28"/>
      <c r="E19" s="28"/>
      <c r="F19" s="28"/>
      <c r="G19" s="28"/>
      <c r="H19" s="42"/>
      <c r="I19" s="28"/>
      <c r="J19" s="28"/>
      <c r="K19" s="28"/>
      <c r="L19" s="28"/>
      <c r="M19" s="28"/>
      <c r="N19" s="28"/>
      <c r="O19" s="28"/>
      <c r="P19" s="28"/>
    </row>
    <row r="20" spans="1:16" ht="15.75">
      <c r="A20" s="29"/>
      <c r="B20" s="29"/>
      <c r="C20" s="30"/>
      <c r="D20" s="30"/>
      <c r="E20" s="30"/>
      <c r="F20" s="30"/>
      <c r="G20" s="58"/>
      <c r="H20" s="58"/>
      <c r="I20" s="31"/>
      <c r="J20" s="59"/>
      <c r="K20" s="59"/>
      <c r="L20" s="29"/>
      <c r="M20" s="29"/>
      <c r="N20" s="29"/>
      <c r="O20" s="29"/>
      <c r="P20" s="29"/>
    </row>
    <row r="21" spans="1:16" ht="15.75">
      <c r="C21"/>
      <c r="D21"/>
      <c r="F21" s="15"/>
    </row>
    <row r="22" spans="1:16" ht="15.75">
      <c r="F22" s="16"/>
    </row>
    <row r="23" spans="1:16" ht="15.75">
      <c r="F23" s="16"/>
    </row>
  </sheetData>
  <mergeCells count="23">
    <mergeCell ref="A17:P17"/>
    <mergeCell ref="A18:P18"/>
    <mergeCell ref="G20:H20"/>
    <mergeCell ref="J20:K20"/>
    <mergeCell ref="H1:L1"/>
    <mergeCell ref="A7:L7"/>
    <mergeCell ref="A2:L2"/>
    <mergeCell ref="A3:L3"/>
    <mergeCell ref="A5:L5"/>
    <mergeCell ref="A6:L6"/>
    <mergeCell ref="K12:K13"/>
    <mergeCell ref="L12:L13"/>
    <mergeCell ref="A15:H15"/>
    <mergeCell ref="A8:L8"/>
    <mergeCell ref="C9:F9"/>
    <mergeCell ref="C10:L10"/>
    <mergeCell ref="I12:J12"/>
    <mergeCell ref="A16:G16"/>
    <mergeCell ref="A12:A13"/>
    <mergeCell ref="C12:C13"/>
    <mergeCell ref="D12:D13"/>
    <mergeCell ref="E12:G12"/>
    <mergeCell ref="H12:H13"/>
  </mergeCells>
  <pageMargins left="0.25" right="0.25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5" sqref="H15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1</cp:lastModifiedBy>
  <cp:lastPrinted>2026-03-19T02:06:17Z</cp:lastPrinted>
  <dcterms:created xsi:type="dcterms:W3CDTF">2013-01-30T02:33:10Z</dcterms:created>
  <dcterms:modified xsi:type="dcterms:W3CDTF">2026-08-24T09:22:19Z</dcterms:modified>
</cp:coreProperties>
</file>