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расчет цены" sheetId="4" r:id="rId1"/>
  </sheets>
  <calcPr calcId="144525" refMode="R1C1"/>
</workbook>
</file>

<file path=xl/calcChain.xml><?xml version="1.0" encoding="utf-8"?>
<calcChain xmlns="http://schemas.openxmlformats.org/spreadsheetml/2006/main">
  <c r="H5" i="4" l="1"/>
  <c r="K5" i="4" l="1"/>
  <c r="L5" i="4" s="1"/>
  <c r="M5" i="4" l="1"/>
  <c r="N5" i="4" s="1"/>
  <c r="N6" i="4" s="1"/>
  <c r="I5" i="4"/>
  <c r="J5" i="4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<sst xmlns="http://schemas.openxmlformats.org/spreadsheetml/2006/main" count="26" uniqueCount="26">
  <si>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</si>
  <si>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</si>
  <si>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</si>
  <si>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</si>
  <si>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</si>
  <si>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</si>
  <si>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</si>
  <si>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</si>
  <si>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</si>
  <si>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</si>
  <si>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</si>
  <si>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</si>
  <si>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</si>
  <si>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</si>
  <si>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</si>
  <si>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</si>
  <si>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Расчет  Н(М)ЦК проведен методом сопоставимых рыночных цен (анализа рынка), которая  определяется по формуле, приведенной в столбце 13 таблицы, где:
НМЦКрын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</si>
  <si>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</si>
  <si>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</si>
  <si>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</si>
  <si>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 xml:space="preserve"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  </t>
  </si>
  <si>
    <t>шт</t>
  </si>
  <si>
    <t>Коммерческое предложение №1</t>
  </si>
  <si>
    <t>Коммерческое предложение  №2</t>
  </si>
  <si>
    <t>Коммерческое предложение  №3</t>
  </si>
  <si>
    <t>пружина трапа наружняя 93853хх-8525070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</si>
</sst>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/>
    <xf numFmtId="0" fontId="4" fillId="0" borderId="2" xfId="0" applyFont="1" applyBorder="1" applyAlignment="1"/>
    <xf numFmtId="0" fontId="5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876300</xdr:rowOff>
    </xdr:from>
    <xdr:to>
      <xdr:col>7</xdr:col>
      <xdr:colOff>1028700</xdr:colOff>
      <xdr:row>3</xdr:row>
      <xdr:rowOff>1228725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600" y="18573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tabSelected="1" workbookViewId="0">
      <selection activeCell="B7" sqref="B7:K7"/>
    </sheetView>
  </sheetViews>
  <sheetFormatPr defaultRowHeight="12.75" x14ac:dyDescent="0.2"/>
  <cols>
    <col min="1" max="1" width="3.140625" style="3" customWidth="1"/>
    <col min="2" max="2" width="24.28515625" style="3" customWidth="1"/>
    <col min="3" max="3" width="5.85546875" style="3" customWidth="1"/>
    <col min="4" max="4" width="8.7109375" style="3" customWidth="1"/>
    <col min="5" max="5" width="13.85546875" style="3" customWidth="1"/>
    <col min="6" max="6" width="14.7109375" style="3" customWidth="1"/>
    <col min="7" max="7" width="14.5703125" style="3" customWidth="1"/>
    <col min="8" max="8" width="19.85546875" style="3" customWidth="1"/>
    <col min="9" max="9" width="17.7109375" style="3" customWidth="1"/>
    <col min="10" max="10" width="19.85546875" style="3" customWidth="1"/>
    <col min="11" max="11" width="28.5703125" style="3" customWidth="1"/>
    <col min="12" max="12" width="13.5703125" style="3" customWidth="1"/>
    <col min="13" max="13" width="11.7109375" style="3" customWidth="1"/>
    <col min="14" max="14" width="17.5703125" style="3" customWidth="1"/>
    <col min="15" max="16384" width="9.140625" style="3"/>
  </cols>
  <sheetData>
    <row r="1" spans="1:27" ht="12.75" customHeight="1" x14ac:dyDescent="0.2">
      <c r="B1" s="7"/>
      <c r="C1" s="7"/>
      <c r="K1" s="6"/>
      <c r="M1" s="22"/>
      <c r="N1" s="22"/>
      <c r="O1" s="9"/>
      <c r="P1" s="9"/>
      <c r="Q1" s="9"/>
      <c r="R1" s="9"/>
      <c r="S1" s="9"/>
      <c r="T1" s="9"/>
      <c r="U1" s="12"/>
      <c r="V1" s="12"/>
      <c r="W1" s="12"/>
      <c r="X1" s="12"/>
      <c r="Y1" s="12"/>
      <c r="Z1" s="12"/>
      <c r="AA1" s="12"/>
    </row>
    <row r="2" spans="1:27" x14ac:dyDescent="0.2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x14ac:dyDescent="0.2">
      <c r="A3" s="30" t="s">
        <v>0</v>
      </c>
      <c r="B3" s="23" t="s">
        <v>2</v>
      </c>
      <c r="C3" s="23" t="s">
        <v>1</v>
      </c>
      <c r="D3" s="23" t="s">
        <v>3</v>
      </c>
      <c r="E3" s="28" t="s">
        <v>14</v>
      </c>
      <c r="F3" s="28"/>
      <c r="G3" s="28"/>
      <c r="H3" s="29" t="s">
        <v>13</v>
      </c>
      <c r="I3" s="29"/>
      <c r="J3" s="29"/>
      <c r="K3" s="24" t="s">
        <v>8</v>
      </c>
      <c r="L3" s="25"/>
      <c r="M3" s="25"/>
      <c r="N3" s="26"/>
    </row>
    <row r="4" spans="1:27" ht="156" customHeight="1" x14ac:dyDescent="0.2">
      <c r="A4" s="30"/>
      <c r="B4" s="23"/>
      <c r="C4" s="23"/>
      <c r="D4" s="23"/>
      <c r="E4" s="17" t="s">
        <v>22</v>
      </c>
      <c r="F4" s="17" t="s">
        <v>23</v>
      </c>
      <c r="G4" s="19" t="s">
        <v>24</v>
      </c>
      <c r="H4" s="4" t="s">
        <v>6</v>
      </c>
      <c r="I4" s="4" t="s">
        <v>4</v>
      </c>
      <c r="J4" s="5" t="s">
        <v>5</v>
      </c>
      <c r="K4" s="1" t="s">
        <v>15</v>
      </c>
      <c r="L4" s="8" t="s">
        <v>10</v>
      </c>
      <c r="M4" s="8" t="s">
        <v>11</v>
      </c>
      <c r="N4" s="8" t="s">
        <v>12</v>
      </c>
    </row>
    <row r="5" spans="1:27" s="2" customFormat="1" ht="83.25" customHeight="1" x14ac:dyDescent="0.25">
      <c r="A5" s="18">
        <v>1</v>
      </c>
      <c r="B5" s="20" t="s">
        <v>25</v>
      </c>
      <c r="C5" s="15" t="s">
        <v>21</v>
      </c>
      <c r="D5" s="16">
        <v>2</v>
      </c>
      <c r="E5" s="14">
        <v>7200</v>
      </c>
      <c r="F5" s="14">
        <v>7000</v>
      </c>
      <c r="G5" s="14">
        <v>7801.96</v>
      </c>
      <c r="H5" s="14">
        <f>AVERAGE(E5:G5)</f>
        <v>7333.9866666666667</v>
      </c>
      <c r="I5" s="14">
        <f t="shared" ref="I5" si="0">SQRT(((SUM((POWER(E5-H5,2)),(POWER(F5-H5,2)),(POWER(G5-H5,2)))/(COLUMNS(E5:G5)-1))))</f>
        <v>417.43176751815781</v>
      </c>
      <c r="J5" s="14">
        <f>I5/H5*100</f>
        <v>5.6917442925742678</v>
      </c>
      <c r="K5" s="14">
        <f>((D5/3)*(SUM(E5:G5)))</f>
        <v>14667.973333333332</v>
      </c>
      <c r="L5" s="14">
        <f t="shared" ref="L5" si="1">K5/D5</f>
        <v>7333.9866666666658</v>
      </c>
      <c r="M5" s="14">
        <f>ROUND(L5,2)</f>
        <v>7333.99</v>
      </c>
      <c r="N5" s="14">
        <f>M5*D5</f>
        <v>14667.98</v>
      </c>
    </row>
    <row r="6" spans="1:27" ht="21.75" customHeight="1" x14ac:dyDescent="0.2">
      <c r="A6" s="27" t="s">
        <v>9</v>
      </c>
      <c r="B6" s="27"/>
      <c r="C6" s="27"/>
      <c r="D6" s="27"/>
      <c r="E6" s="27"/>
      <c r="F6" s="27"/>
      <c r="G6" s="27"/>
      <c r="H6" s="10"/>
      <c r="I6" s="10"/>
      <c r="J6" s="10"/>
      <c r="K6" s="11"/>
      <c r="N6" s="13">
        <f>SUM(N5:N5)</f>
        <v>14667.98</v>
      </c>
    </row>
    <row r="7" spans="1:27" ht="108" customHeight="1" x14ac:dyDescent="0.2">
      <c r="B7" s="31" t="s">
        <v>16</v>
      </c>
      <c r="C7" s="31"/>
      <c r="D7" s="31"/>
      <c r="E7" s="31"/>
      <c r="F7" s="31"/>
      <c r="G7" s="31"/>
      <c r="H7" s="31"/>
      <c r="I7" s="31"/>
      <c r="J7" s="31"/>
      <c r="K7" s="31"/>
    </row>
    <row r="8" spans="1:27" ht="12.75" customHeight="1" x14ac:dyDescent="0.2">
      <c r="B8" s="32" t="s">
        <v>17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27" x14ac:dyDescent="0.2">
      <c r="B9" s="32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27" x14ac:dyDescent="0.2">
      <c r="B10" s="32" t="s">
        <v>19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27" ht="46.5" customHeight="1" x14ac:dyDescent="0.2">
      <c r="B11" s="33" t="s">
        <v>20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</sheetData>
  <mergeCells count="15">
    <mergeCell ref="B7:K7"/>
    <mergeCell ref="B8:L8"/>
    <mergeCell ref="B9:L9"/>
    <mergeCell ref="B10:L10"/>
    <mergeCell ref="B11:L11"/>
    <mergeCell ref="A2:L2"/>
    <mergeCell ref="M1:N2"/>
    <mergeCell ref="D3:D4"/>
    <mergeCell ref="K3:N3"/>
    <mergeCell ref="A6:G6"/>
    <mergeCell ref="E3:G3"/>
    <mergeCell ref="H3:J3"/>
    <mergeCell ref="A3:A4"/>
    <mergeCell ref="B3:B4"/>
    <mergeCell ref="C3:C4"/>
  </mergeCells>
  <pageMargins left="0.11811023622047245" right="0" top="0.74803149606299213" bottom="0.55118110236220474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</cp:lastModifiedBy>
  <cp:lastPrinted>2025-03-18T06:05:02Z</cp:lastPrinted>
  <dcterms:created xsi:type="dcterms:W3CDTF">2014-01-15T18:15:09Z</dcterms:created>
  <dcterms:modified xsi:type="dcterms:W3CDTF">2026-08-07T03:51:03Z</dcterms:modified>
</cp:coreProperties>
</file>