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<sst xmlns="http://schemas.openxmlformats.org/spreadsheetml/2006/main" count="73" uniqueCount="47">
  <si>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</si>
  <si>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</si>
  <si>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</si>
  <si>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</si>
  <si>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</si>
  <si>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</si>
  <si>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</si>
  <si>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</si>
  <si>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</si>
  <si>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</si>
  <si>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</si>
  <si>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11/10900вн-1 от 28.07.2026)</t>
  </si>
  <si>
    <r>
      <rPr>
        <sz val="10"/>
        <color rgb="FF000000"/>
        <rFont val="Times New Roman"/>
        <family val="1"/>
        <charset val="1"/>
      </rPr>
      <t xml:space="preserve">Поставщик 2 </t>
    </r>
    <r>
      <rPr>
        <sz val="10"/>
        <color rgb="FF000000"/>
        <rFont val="Times New Roman"/>
        <family val="1"/>
      </rPr>
      <t xml:space="preserve">(вх № 11/10900вн-2 от 28.07.2026)</t>
    </r>
  </si>
  <si>
    <r>
      <rPr>
        <sz val="10"/>
        <color rgb="FF000000"/>
        <rFont val="Times New Roman"/>
        <family val="1"/>
        <charset val="1"/>
      </rPr>
      <t xml:space="preserve">Поставщик 3 </t>
    </r>
    <r>
      <rPr>
        <sz val="10"/>
        <color rgb="FF000000"/>
        <rFont val="Times New Roman"/>
        <family val="1"/>
      </rPr>
      <t xml:space="preserve">(вх № 11/10900вн-3 от 28.07.2026)</t>
    </r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</si>
  <si>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</si>
  <si>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</si>
  <si>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</si>
  <si>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</si>
  <si>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</si>
  <si>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</si>
  <si>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</si>
  <si>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</si>
  <si>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</si>
  <si>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</si>
  <si>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</si>
  <si>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</si>
  <si>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</si>
  <si>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</si>
  <si>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</si>
  <si>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</si>
  <si>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</si>
  <si>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</si>
  <si>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</si>
  <si>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</si>
  <si>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</si>
  <si>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</si>
  <si>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</si>
  <si>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Материнская плата для моноблока Lenovo</t>
  </si>
  <si>
    <t xml:space="preserve">26.20.30.190</t>
  </si>
  <si>
    <t xml:space="preserve">шт</t>
  </si>
  <si>
    <t xml:space="preserve">Накопитель твердотельный NVMe m2 256 Гб</t>
  </si>
  <si>
    <t xml:space="preserve">26.20.21.110 </t>
  </si>
  <si>
    <t xml:space="preserve">Накопитель твердотельный Sata  2,5 256 Гб</t>
  </si>
  <si>
    <t xml:space="preserve">Кабель-адаптер DVI — VGA</t>
  </si>
  <si>
    <t xml:space="preserve">26.20.40.190</t>
  </si>
  <si>
    <t xml:space="preserve">Кабель-адаптер HDMI — VGA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</si>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</sst>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5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122760</xdr:colOff>
      <xdr:row>7</xdr:row>
      <xdr:rowOff>796680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6120" cy="61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1614600</xdr:colOff>
      <xdr:row>9</xdr:row>
      <xdr:rowOff>608760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5360" cy="523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1194840</xdr:colOff>
      <xdr:row>9</xdr:row>
      <xdr:rowOff>596880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1000" cy="52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1375920</xdr:colOff>
      <xdr:row>9</xdr:row>
      <xdr:rowOff>603360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4840" cy="451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D10" colorId="64" zoomScale="110" zoomScaleNormal="100" zoomScalePageLayoutView="110" workbookViewId="0">
      <selection pane="topLeft" activeCell="I15" activeCellId="0" sqref="I15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1</v>
      </c>
      <c r="B11" s="13" t="s">
        <v>37</v>
      </c>
      <c r="C11" s="13"/>
      <c r="D11" s="17" t="s">
        <v>38</v>
      </c>
      <c r="E11" s="13" t="s">
        <v>39</v>
      </c>
      <c r="F11" s="18" t="n">
        <v>3</v>
      </c>
      <c r="G11" s="19" t="n">
        <v>7000</v>
      </c>
      <c r="H11" s="19" t="n">
        <v>5051</v>
      </c>
      <c r="I11" s="19" t="n">
        <v>6600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6217</v>
      </c>
      <c r="AB11" s="19" t="n">
        <f aca="false">STDEV(G11:I11)</f>
        <v>1029.40128229957</v>
      </c>
      <c r="AC11" s="25" t="n">
        <f aca="false">AB11/AA11*100%</f>
        <v>0.165578459433741</v>
      </c>
      <c r="AD11" s="26" t="n">
        <f aca="false">MROUND(AA11,0.01)</f>
        <v>6217</v>
      </c>
      <c r="AE11" s="19" t="n">
        <f aca="false">AD11*F11</f>
        <v>18651</v>
      </c>
    </row>
    <row r="12" customFormat="false" ht="51" hidden="false" customHeight="true" outlineLevel="0" collapsed="false">
      <c r="A12" s="13" t="n">
        <v>2</v>
      </c>
      <c r="B12" s="13" t="s">
        <v>40</v>
      </c>
      <c r="C12" s="13"/>
      <c r="D12" s="17" t="s">
        <v>41</v>
      </c>
      <c r="E12" s="13" t="s">
        <v>39</v>
      </c>
      <c r="F12" s="18" t="n">
        <v>10</v>
      </c>
      <c r="G12" s="19" t="n">
        <v>5299</v>
      </c>
      <c r="H12" s="19" t="n">
        <v>4649</v>
      </c>
      <c r="I12" s="19" t="n">
        <v>5899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 t="n">
        <f aca="false">(SUM(G12:I12)/3)</f>
        <v>5282.33333333333</v>
      </c>
      <c r="AB12" s="19" t="n">
        <f aca="false">STDEV(G12:I12)</f>
        <v>625.166644450368</v>
      </c>
      <c r="AC12" s="25" t="n">
        <f aca="false">AB12/AA12*100%</f>
        <v>0.118350472225097</v>
      </c>
      <c r="AD12" s="26" t="n">
        <f aca="false">MROUND(AA12,0.01)</f>
        <v>5282.33</v>
      </c>
      <c r="AE12" s="19" t="n">
        <f aca="false">AD12*F12</f>
        <v>52823.3</v>
      </c>
    </row>
    <row r="13" customFormat="false" ht="51" hidden="false" customHeight="true" outlineLevel="0" collapsed="false">
      <c r="A13" s="13" t="n">
        <v>3</v>
      </c>
      <c r="B13" s="27" t="s">
        <v>42</v>
      </c>
      <c r="C13" s="27"/>
      <c r="D13" s="17" t="s">
        <v>41</v>
      </c>
      <c r="E13" s="13" t="s">
        <v>39</v>
      </c>
      <c r="F13" s="18" t="n">
        <v>4</v>
      </c>
      <c r="G13" s="19" t="n">
        <v>5020</v>
      </c>
      <c r="H13" s="19" t="n">
        <v>4790</v>
      </c>
      <c r="I13" s="19" t="n">
        <v>4999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 t="n">
        <f aca="false">(SUM(G13:I13)/3)</f>
        <v>4936.33333333333</v>
      </c>
      <c r="AB13" s="19" t="n">
        <f aca="false">STDEV(G13:I13)</f>
        <v>127.162625536489</v>
      </c>
      <c r="AC13" s="25" t="n">
        <f aca="false">AB13/AA13*100%</f>
        <v>0.0257605426841426</v>
      </c>
      <c r="AD13" s="26" t="n">
        <f aca="false">MROUND(AA13,0.01)</f>
        <v>4936.33</v>
      </c>
      <c r="AE13" s="19" t="n">
        <f aca="false">AD13*F13</f>
        <v>19745.32</v>
      </c>
    </row>
    <row r="14" customFormat="false" ht="51" hidden="false" customHeight="true" outlineLevel="0" collapsed="false">
      <c r="A14" s="13" t="n">
        <v>4</v>
      </c>
      <c r="B14" s="13" t="s">
        <v>43</v>
      </c>
      <c r="C14" s="13"/>
      <c r="D14" s="17" t="s">
        <v>44</v>
      </c>
      <c r="E14" s="13" t="s">
        <v>39</v>
      </c>
      <c r="F14" s="18" t="n">
        <v>14</v>
      </c>
      <c r="G14" s="19" t="n">
        <v>335</v>
      </c>
      <c r="H14" s="19" t="n">
        <v>205</v>
      </c>
      <c r="I14" s="19" t="n">
        <v>219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 t="n">
        <f aca="false">(SUM(G14:I14)/3)</f>
        <v>253</v>
      </c>
      <c r="AB14" s="19" t="n">
        <f aca="false">STDEV(G14:I14)</f>
        <v>71.3582510996451</v>
      </c>
      <c r="AC14" s="25" t="n">
        <f aca="false">AB14/AA14*100%</f>
        <v>0.282048423318755</v>
      </c>
      <c r="AD14" s="26" t="n">
        <f aca="false">MROUND(AA14,0.01)</f>
        <v>253</v>
      </c>
      <c r="AE14" s="19" t="n">
        <f aca="false">AD14*F14</f>
        <v>3542</v>
      </c>
    </row>
    <row r="15" customFormat="false" ht="51" hidden="false" customHeight="true" outlineLevel="0" collapsed="false">
      <c r="A15" s="13" t="n">
        <v>5</v>
      </c>
      <c r="B15" s="13" t="s">
        <v>45</v>
      </c>
      <c r="C15" s="13"/>
      <c r="D15" s="17" t="s">
        <v>44</v>
      </c>
      <c r="E15" s="13" t="s">
        <v>39</v>
      </c>
      <c r="F15" s="18" t="n">
        <v>21</v>
      </c>
      <c r="G15" s="19" t="n">
        <v>132</v>
      </c>
      <c r="H15" s="19" t="n">
        <v>162</v>
      </c>
      <c r="I15" s="19" t="n">
        <v>171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 t="n">
        <f aca="false">(SUM(G15:I15)/3)</f>
        <v>155</v>
      </c>
      <c r="AB15" s="19" t="n">
        <f aca="false">STDEV(G15:I15)</f>
        <v>20.4205778566621</v>
      </c>
      <c r="AC15" s="25" t="n">
        <f aca="false">AB15/AA15*100%</f>
        <v>0.131745663591369</v>
      </c>
      <c r="AD15" s="26" t="n">
        <f aca="false">MROUND(AA15,0.01)</f>
        <v>155</v>
      </c>
      <c r="AE15" s="19" t="n">
        <f aca="false">AD15*F15</f>
        <v>3255</v>
      </c>
    </row>
    <row r="16" customFormat="false" ht="15" hidden="false" customHeight="true" outlineLevel="0" collapsed="false">
      <c r="A16" s="28" t="s">
        <v>46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19" t="n">
        <f aca="false">SUM(AE11:AE15)</f>
        <v>98016.62</v>
      </c>
    </row>
    <row r="17" customFormat="false" ht="15" hidden="false" customHeight="true" outlineLevel="0" collapsed="false">
      <c r="A17" s="29"/>
      <c r="B17" s="30"/>
      <c r="C17" s="30"/>
      <c r="D17" s="30"/>
      <c r="E17" s="30"/>
      <c r="F17" s="31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2"/>
    </row>
    <row r="18" customFormat="false" ht="15" hidden="false" customHeight="false" outlineLevel="0" collapsed="false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customFormat="false" ht="15.75" hidden="false" customHeight="false" outlineLevel="0" collapsed="false">
      <c r="A19" s="34"/>
      <c r="B19" s="34"/>
      <c r="C19" s="34"/>
      <c r="D19" s="34"/>
      <c r="E19" s="33"/>
      <c r="F19" s="35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customFormat="false" ht="15.75" hidden="false" customHeight="false" outlineLevel="0" collapsed="false">
      <c r="A20" s="37" t="s">
        <v>0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0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B12:C12"/>
    <mergeCell ref="B13:C13"/>
    <mergeCell ref="B14:C14"/>
    <mergeCell ref="B15:C15"/>
    <mergeCell ref="A16:AD16"/>
    <mergeCell ref="A18:AE18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2026-08-20T18:41:25Z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