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\IRPO\Закупки\___Закупки\Закупки 2026\Нижегородский филиал\Сантехнические товары\"/>
    </mc:Choice>
  </mc:AlternateContent>
  <xr:revisionPtr revIDLastSave="0" documentId="13_ncr:1_{7F050190-AAD8-400C-8D88-4C269F2DAB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5" l="1"/>
  <c r="L76" i="5" s="1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14" i="5"/>
  <c r="K15" i="5"/>
  <c r="K14" i="5"/>
  <c r="I75" i="5"/>
  <c r="J75" i="5" s="1"/>
  <c r="I74" i="5"/>
  <c r="J74" i="5" s="1"/>
  <c r="I73" i="5"/>
  <c r="J73" i="5" s="1"/>
  <c r="I72" i="5"/>
  <c r="J72" i="5" s="1"/>
  <c r="I71" i="5"/>
  <c r="J71" i="5" s="1"/>
  <c r="I70" i="5"/>
  <c r="J70" i="5" s="1"/>
  <c r="I69" i="5"/>
  <c r="J69" i="5" s="1"/>
  <c r="I68" i="5"/>
  <c r="J68" i="5" s="1"/>
  <c r="I67" i="5"/>
  <c r="J67" i="5" s="1"/>
  <c r="I66" i="5"/>
  <c r="J66" i="5" s="1"/>
  <c r="I65" i="5"/>
  <c r="J65" i="5" s="1"/>
  <c r="I64" i="5"/>
  <c r="J64" i="5" s="1"/>
  <c r="I63" i="5"/>
  <c r="J63" i="5" s="1"/>
  <c r="I62" i="5"/>
  <c r="J62" i="5" s="1"/>
  <c r="I61" i="5"/>
  <c r="J61" i="5" s="1"/>
  <c r="I60" i="5"/>
  <c r="J60" i="5" s="1"/>
  <c r="I59" i="5"/>
  <c r="J59" i="5" s="1"/>
  <c r="I58" i="5"/>
  <c r="J58" i="5" s="1"/>
  <c r="I57" i="5"/>
  <c r="J57" i="5" s="1"/>
  <c r="I56" i="5"/>
  <c r="J56" i="5" s="1"/>
  <c r="I55" i="5"/>
  <c r="J55" i="5" s="1"/>
  <c r="I54" i="5"/>
  <c r="J54" i="5" s="1"/>
  <c r="I53" i="5"/>
  <c r="J53" i="5" s="1"/>
  <c r="I52" i="5"/>
  <c r="J52" i="5" s="1"/>
  <c r="I51" i="5"/>
  <c r="J51" i="5" s="1"/>
  <c r="I50" i="5"/>
  <c r="J50" i="5" s="1"/>
  <c r="I49" i="5"/>
  <c r="J49" i="5" s="1"/>
  <c r="I48" i="5"/>
  <c r="J48" i="5" s="1"/>
  <c r="I47" i="5"/>
  <c r="J47" i="5" s="1"/>
  <c r="I46" i="5"/>
  <c r="J46" i="5" s="1"/>
  <c r="I45" i="5"/>
  <c r="J45" i="5" s="1"/>
  <c r="I44" i="5"/>
  <c r="J44" i="5" s="1"/>
  <c r="I43" i="5"/>
  <c r="J43" i="5" s="1"/>
  <c r="I42" i="5"/>
  <c r="J42" i="5" s="1"/>
  <c r="I41" i="5"/>
  <c r="J41" i="5" s="1"/>
  <c r="I40" i="5"/>
  <c r="J40" i="5" s="1"/>
  <c r="I39" i="5"/>
  <c r="J39" i="5" s="1"/>
  <c r="I38" i="5"/>
  <c r="J38" i="5" s="1"/>
  <c r="I37" i="5"/>
  <c r="J37" i="5" s="1"/>
  <c r="I36" i="5"/>
  <c r="J36" i="5" s="1"/>
  <c r="I34" i="5"/>
  <c r="J34" i="5" s="1"/>
  <c r="I33" i="5"/>
  <c r="J33" i="5" s="1"/>
  <c r="I29" i="5"/>
  <c r="J29" i="5" s="1"/>
  <c r="I30" i="5"/>
  <c r="J30" i="5" s="1"/>
  <c r="I28" i="5"/>
  <c r="J28" i="5" s="1"/>
  <c r="I27" i="5"/>
  <c r="J27" i="5" s="1"/>
  <c r="I26" i="5"/>
  <c r="J26" i="5" s="1"/>
  <c r="I25" i="5"/>
  <c r="J25" i="5" s="1"/>
  <c r="I24" i="5"/>
  <c r="J24" i="5" s="1"/>
  <c r="I23" i="5"/>
  <c r="J23" i="5" s="1"/>
  <c r="I22" i="5"/>
  <c r="J22" i="5" s="1"/>
  <c r="I21" i="5"/>
  <c r="J21" i="5" s="1"/>
  <c r="I20" i="5"/>
  <c r="J20" i="5" s="1"/>
  <c r="I19" i="5"/>
  <c r="J19" i="5" s="1"/>
  <c r="I18" i="5"/>
  <c r="J18" i="5" s="1"/>
  <c r="I17" i="5"/>
  <c r="J17" i="5" s="1"/>
  <c r="I16" i="5"/>
  <c r="J16" i="5" s="1"/>
  <c r="I15" i="5"/>
  <c r="J15" i="5" s="1"/>
  <c r="I31" i="5"/>
  <c r="J31" i="5" s="1"/>
  <c r="I32" i="5"/>
  <c r="J32" i="5" s="1"/>
  <c r="I14" i="5"/>
  <c r="J14" i="5" s="1"/>
  <c r="I35" i="5"/>
  <c r="J35" i="5" s="1"/>
</calcChain>
</file>

<file path=xl/sharedStrings.xml><?xml version="1.0" encoding="utf-8"?>
<sst xmlns="http://schemas.openxmlformats.org/spreadsheetml/2006/main" count="213" uniqueCount="107">
  <si>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</si>
  <si>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</si>
  <si>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</si>
  <si>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</si>
  <si>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</si>
  <si>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</si>
  <si>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</si>
  <si>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</si>
  <si>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</si>
  <si>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</si>
  <si>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</si>
  <si>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Штука</t>
  </si>
  <si>
    <t>ОКПД2</t>
  </si>
  <si>
    <t>Обоснование начальной (максимальной) цены контракта</t>
  </si>
  <si>
    <t>Наименование закупки (предмет контракта):</t>
  </si>
  <si>
    <t>Используемый метод определения цены контракта: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</si>
  <si>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</si>
  <si>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</si>
  <si>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Средняя цена (с учетом всех налогов и сборов)</t>
  </si>
  <si>
    <t>Т.В.Кузнецова            +7(499)009-05-51</t>
  </si>
  <si>
    <t xml:space="preserve">Обоснование цены контракта подготовил: Заместитель начальника отдела планирования и осуществления закупок Дирекции по закупкам и хозяйственному обеспечению </t>
  </si>
  <si>
    <t>Дата подготовки обоснования начальной (максимальной) цены контракта:                            "17" августа 2026 года</t>
  </si>
  <si>
    <t>Поставка сантехнических товаров для нужд Нижегородского филиала ФГБОУ ДПО ИРПО</t>
  </si>
  <si>
    <t>в течение 5 (пяти) рабочих дней с даты заключения контракта.</t>
  </si>
  <si>
    <t>Водоумягчитель</t>
  </si>
  <si>
    <t>Канализационный насос</t>
  </si>
  <si>
    <t>Жироуловитель</t>
  </si>
  <si>
    <t>Кран шаровой</t>
  </si>
  <si>
    <t>Труба полипропиленовая тип 1</t>
  </si>
  <si>
    <t>Труба полипропиленовая тип 2</t>
  </si>
  <si>
    <t>Разводной ключ</t>
  </si>
  <si>
    <t>Ключ трубный рычажный</t>
  </si>
  <si>
    <t>Набор сантехнических раздвижных ключей</t>
  </si>
  <si>
    <t>Уголок монтажный полипропиленовый тип 1</t>
  </si>
  <si>
    <t>Тройник монтажный полипропиленовый</t>
  </si>
  <si>
    <t>Уголок монтажный полипропиленовый тип 2</t>
  </si>
  <si>
    <t>Крепеж для полипропиленовых труб</t>
  </si>
  <si>
    <t>Опора для полипропиленовых труб</t>
  </si>
  <si>
    <t>Крепеж для трубы</t>
  </si>
  <si>
    <t>Водорозетка</t>
  </si>
  <si>
    <t>Муфта комбинированная тип 1</t>
  </si>
  <si>
    <t>Смеситель</t>
  </si>
  <si>
    <t>Сифон сантехнический</t>
  </si>
  <si>
    <t>Гофра</t>
  </si>
  <si>
    <t>Шланг заливной для стиральной машины</t>
  </si>
  <si>
    <t>Гибкая подводка для смесителя</t>
  </si>
  <si>
    <t>Шланг гибкий для воды тип 1</t>
  </si>
  <si>
    <t>Шланг гибкий для воды тип 2</t>
  </si>
  <si>
    <t>Муфта разъемная</t>
  </si>
  <si>
    <t>Муфта комбинированная тип 2</t>
  </si>
  <si>
    <t>Тройник комбинированный</t>
  </si>
  <si>
    <t>Хомут</t>
  </si>
  <si>
    <t>Труба канализационная пластиковая тип 1</t>
  </si>
  <si>
    <t>Труба канализационная пластиковая тип 2</t>
  </si>
  <si>
    <t>Труба канализационная пластиковая тип 3</t>
  </si>
  <si>
    <t>Труба канализационная пластиковая тип 4</t>
  </si>
  <si>
    <t>Труба канализационная пластиковая тип 5</t>
  </si>
  <si>
    <t>Труба канализационная пластиковая тип 6</t>
  </si>
  <si>
    <t>Труба канализационная пластиковая тип 7</t>
  </si>
  <si>
    <t>Труба канализационная пластиковая тип 8</t>
  </si>
  <si>
    <t>Труба канализационная пластиковая тип 9</t>
  </si>
  <si>
    <t>Труба канализационная пластиковая тип 10</t>
  </si>
  <si>
    <t>Труба канализационная пластиковая тип 11</t>
  </si>
  <si>
    <t>Труба канализационная пластиковая тип 12</t>
  </si>
  <si>
    <t>Тройник канализационный тип 1</t>
  </si>
  <si>
    <t>Тройник канализационный тип 2</t>
  </si>
  <si>
    <t>Эксцентрик канализационный тип 1</t>
  </si>
  <si>
    <t>Уголок канализационный тип 1</t>
  </si>
  <si>
    <t>Гибкий патрубок канализационный</t>
  </si>
  <si>
    <t>Муфта канализационная тип 1</t>
  </si>
  <si>
    <t>Компенсационный патрубок канализационный</t>
  </si>
  <si>
    <t>Тройник канализационный тип 3</t>
  </si>
  <si>
    <t>Тройник канализационный тип 4</t>
  </si>
  <si>
    <t>Отвод канализационный тип 1</t>
  </si>
  <si>
    <t>Отвод канализационный тип 2</t>
  </si>
  <si>
    <t>Отвод канализационный тип 3</t>
  </si>
  <si>
    <t>Уголок канализационный тип 2</t>
  </si>
  <si>
    <t>Эксцентрик канализационный тип 2</t>
  </si>
  <si>
    <t>Гибкий отвод канализационный</t>
  </si>
  <si>
    <t>Муфта канализационная тип 2</t>
  </si>
  <si>
    <t>Силиконовая смазка</t>
  </si>
  <si>
    <t>Паста для льна</t>
  </si>
  <si>
    <t>Сантехнический лен</t>
  </si>
  <si>
    <t>ФУМ лента</t>
  </si>
  <si>
    <t>Ниппель латунный</t>
  </si>
  <si>
    <t>Тройник сантехнический</t>
  </si>
  <si>
    <t>Комплект</t>
  </si>
  <si>
    <t>28.29.12.119</t>
  </si>
  <si>
    <t>28.13.14.190</t>
  </si>
  <si>
    <t>28.14.13.131</t>
  </si>
  <si>
    <t>22.21.29.110</t>
  </si>
  <si>
    <t>25.73.30.173</t>
  </si>
  <si>
    <t>22.21.29.130</t>
  </si>
  <si>
    <t>28.14.12.110</t>
  </si>
  <si>
    <t>22.21.21.139</t>
  </si>
  <si>
    <t>25.94.12.190</t>
  </si>
  <si>
    <t>22.21.21.123</t>
  </si>
  <si>
    <t>20.59.41.000</t>
  </si>
  <si>
    <t>20.30.22.180</t>
  </si>
  <si>
    <t>01.16.19.110</t>
  </si>
  <si>
    <t>22.21.41.130</t>
  </si>
  <si>
    <t>24.45.24.130</t>
  </si>
  <si>
    <t>24.51.30.000</t>
  </si>
  <si>
    <t xml:space="preserve">КП рег.№01-05/01-1478/2026 от 13.08.2026       </t>
  </si>
  <si>
    <t>КП рег.№01-05/01-1488/2026 от 13.08.2026</t>
  </si>
  <si>
    <t>КП рег.№01-05/01-1500/2026 от 13.08.2026</t>
  </si>
  <si>
    <t>559 448 (Пятьсот пятьдесят девять тысяч четыреста сорок восемь) рублей 41 копейка, с учетом всех налогов и сборов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</si>
</sst>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6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10" fontId="4" fillId="3" borderId="1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A16C-4558-4392-9685-B92932CAB7D2}">
  <dimension ref="A1:L83"/>
  <sheetViews>
    <sheetView tabSelected="1" view="pageBreakPreview" topLeftCell="A70" zoomScale="50" zoomScaleNormal="90" zoomScaleSheetLayoutView="50" workbookViewId="0">
      <selection activeCell="I8" sqref="I8:I11"/>
    </sheetView>
  </sheetViews>
  <sheetFormatPr defaultColWidth="12.5546875" defaultRowHeight="15" x14ac:dyDescent="0.25"/>
  <cols>
    <col min="1" max="1" width="6.33203125" style="1" bestFit="1" customWidth="1"/>
    <col min="2" max="2" width="43.109375" style="1" customWidth="1"/>
    <col min="3" max="3" width="16.5546875" style="1" customWidth="1"/>
    <col min="4" max="4" width="15.33203125" style="1" customWidth="1"/>
    <col min="5" max="5" width="15.109375" style="1" customWidth="1"/>
    <col min="6" max="6" width="19.88671875" style="2" customWidth="1"/>
    <col min="7" max="8" width="19" style="1" customWidth="1"/>
    <col min="9" max="9" width="15.5546875" style="1" customWidth="1"/>
    <col min="10" max="10" width="22.33203125" style="1" customWidth="1"/>
    <col min="11" max="11" width="18.44140625" style="1" customWidth="1"/>
    <col min="12" max="12" width="26.109375" style="1" customWidth="1"/>
    <col min="13" max="16384" width="12.5546875" style="1"/>
  </cols>
  <sheetData>
    <row r="1" spans="1:12" ht="23.4" customHeight="1" x14ac:dyDescent="0.25">
      <c r="A1" s="3"/>
      <c r="B1" s="3"/>
      <c r="C1" s="3"/>
      <c r="D1" s="3"/>
      <c r="E1" s="3"/>
      <c r="F1" s="4"/>
      <c r="G1" s="3"/>
      <c r="H1" s="28"/>
      <c r="I1" s="3"/>
      <c r="J1" s="3"/>
      <c r="K1" s="45"/>
      <c r="L1" s="45"/>
    </row>
    <row r="2" spans="1:12" ht="23.25" customHeight="1" x14ac:dyDescent="0.25">
      <c r="A2" s="3"/>
      <c r="B2" s="46" t="s">
        <v>13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39" customHeight="1" x14ac:dyDescent="0.25">
      <c r="A3" s="48" t="s">
        <v>14</v>
      </c>
      <c r="B3" s="49"/>
      <c r="C3" s="49"/>
      <c r="D3" s="50"/>
      <c r="E3" s="51" t="s">
        <v>22</v>
      </c>
      <c r="F3" s="52"/>
      <c r="G3" s="52"/>
      <c r="H3" s="52"/>
      <c r="I3" s="52"/>
      <c r="J3" s="52"/>
      <c r="K3" s="52"/>
      <c r="L3" s="53"/>
    </row>
    <row r="4" spans="1:12" ht="19.5" customHeight="1" x14ac:dyDescent="0.25">
      <c r="A4" s="48" t="s">
        <v>15</v>
      </c>
      <c r="B4" s="49"/>
      <c r="C4" s="49"/>
      <c r="D4" s="50"/>
      <c r="E4" s="48" t="s">
        <v>0</v>
      </c>
      <c r="F4" s="49"/>
      <c r="G4" s="49"/>
      <c r="H4" s="49"/>
      <c r="I4" s="49"/>
      <c r="J4" s="49"/>
      <c r="K4" s="49"/>
      <c r="L4" s="50"/>
    </row>
    <row r="5" spans="1:12" ht="18" customHeight="1" x14ac:dyDescent="0.25">
      <c r="A5" s="48" t="s">
        <v>1</v>
      </c>
      <c r="B5" s="49"/>
      <c r="C5" s="49"/>
      <c r="D5" s="50"/>
      <c r="E5" s="58" t="s">
        <v>23</v>
      </c>
      <c r="F5" s="49"/>
      <c r="G5" s="49"/>
      <c r="H5" s="49"/>
      <c r="I5" s="49"/>
      <c r="J5" s="49"/>
      <c r="K5" s="49"/>
      <c r="L5" s="50"/>
    </row>
    <row r="6" spans="1:12" ht="34.5" customHeight="1" x14ac:dyDescent="0.25">
      <c r="A6" s="48" t="s">
        <v>16</v>
      </c>
      <c r="B6" s="49"/>
      <c r="C6" s="49"/>
      <c r="D6" s="50"/>
      <c r="E6" s="59" t="s">
        <v>106</v>
      </c>
      <c r="F6" s="60"/>
      <c r="G6" s="60"/>
      <c r="H6" s="60"/>
      <c r="I6" s="60"/>
      <c r="J6" s="60"/>
      <c r="K6" s="60"/>
      <c r="L6" s="61"/>
    </row>
    <row r="7" spans="1:12" ht="15.6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3"/>
    </row>
    <row r="8" spans="1:12" ht="15.75" customHeight="1" x14ac:dyDescent="0.25">
      <c r="A8" s="42" t="s">
        <v>2</v>
      </c>
      <c r="B8" s="42" t="s">
        <v>3</v>
      </c>
      <c r="C8" s="42" t="s">
        <v>12</v>
      </c>
      <c r="D8" s="42" t="s">
        <v>4</v>
      </c>
      <c r="E8" s="42" t="s">
        <v>5</v>
      </c>
      <c r="F8" s="64" t="s">
        <v>6</v>
      </c>
      <c r="G8" s="65"/>
      <c r="H8" s="65"/>
      <c r="I8" s="42" t="s">
        <v>7</v>
      </c>
      <c r="J8" s="42" t="s">
        <v>8</v>
      </c>
      <c r="K8" s="42" t="s">
        <v>18</v>
      </c>
      <c r="L8" s="42" t="s">
        <v>17</v>
      </c>
    </row>
    <row r="9" spans="1:12" ht="15.75" customHeight="1" x14ac:dyDescent="0.25">
      <c r="A9" s="43"/>
      <c r="B9" s="43"/>
      <c r="C9" s="43"/>
      <c r="D9" s="43"/>
      <c r="E9" s="43"/>
      <c r="F9" s="66"/>
      <c r="G9" s="47"/>
      <c r="H9" s="47"/>
      <c r="I9" s="43"/>
      <c r="J9" s="43"/>
      <c r="K9" s="43"/>
      <c r="L9" s="43"/>
    </row>
    <row r="10" spans="1:12" ht="15.75" customHeight="1" x14ac:dyDescent="0.25">
      <c r="A10" s="43"/>
      <c r="B10" s="43"/>
      <c r="C10" s="43"/>
      <c r="D10" s="43"/>
      <c r="E10" s="43"/>
      <c r="F10" s="67"/>
      <c r="G10" s="62"/>
      <c r="H10" s="62"/>
      <c r="I10" s="43"/>
      <c r="J10" s="43"/>
      <c r="K10" s="43"/>
      <c r="L10" s="43"/>
    </row>
    <row r="11" spans="1:12" ht="93" customHeight="1" x14ac:dyDescent="0.25">
      <c r="A11" s="44"/>
      <c r="B11" s="68"/>
      <c r="C11" s="44"/>
      <c r="D11" s="44"/>
      <c r="E11" s="44"/>
      <c r="F11" s="5" t="s">
        <v>103</v>
      </c>
      <c r="G11" s="5" t="s">
        <v>104</v>
      </c>
      <c r="H11" s="5" t="s">
        <v>105</v>
      </c>
      <c r="I11" s="44"/>
      <c r="J11" s="44"/>
      <c r="K11" s="44"/>
      <c r="L11" s="44"/>
    </row>
    <row r="12" spans="1:12" ht="15.6" x14ac:dyDescent="0.25">
      <c r="A12" s="20">
        <v>1</v>
      </c>
      <c r="B12" s="29">
        <v>2</v>
      </c>
      <c r="C12" s="32">
        <v>3</v>
      </c>
      <c r="D12" s="32">
        <v>4</v>
      </c>
      <c r="E12" s="32">
        <v>5</v>
      </c>
      <c r="F12" s="32">
        <v>6</v>
      </c>
      <c r="G12" s="32">
        <v>7</v>
      </c>
      <c r="H12" s="32">
        <v>8</v>
      </c>
      <c r="I12" s="32">
        <v>9</v>
      </c>
      <c r="J12" s="32">
        <v>10</v>
      </c>
      <c r="K12" s="32">
        <v>11</v>
      </c>
      <c r="L12" s="32">
        <v>12</v>
      </c>
    </row>
    <row r="13" spans="1:12" ht="15.6" x14ac:dyDescent="0.25">
      <c r="A13" s="56"/>
      <c r="B13" s="57"/>
      <c r="C13" s="56"/>
      <c r="D13" s="57"/>
      <c r="E13" s="57"/>
      <c r="F13" s="56"/>
      <c r="G13" s="56"/>
      <c r="H13" s="56"/>
      <c r="I13" s="56"/>
      <c r="J13" s="56"/>
      <c r="K13" s="56"/>
      <c r="L13" s="56"/>
    </row>
    <row r="14" spans="1:12" ht="24" customHeight="1" x14ac:dyDescent="0.25">
      <c r="A14" s="34">
        <v>1</v>
      </c>
      <c r="B14" s="37" t="s">
        <v>24</v>
      </c>
      <c r="C14" s="38" t="s">
        <v>87</v>
      </c>
      <c r="D14" s="40" t="s">
        <v>11</v>
      </c>
      <c r="E14" s="36">
        <v>8</v>
      </c>
      <c r="F14" s="41">
        <v>21855</v>
      </c>
      <c r="G14" s="25">
        <v>22011.51</v>
      </c>
      <c r="H14" s="26">
        <v>22479.84</v>
      </c>
      <c r="I14" s="27">
        <f t="shared" ref="I14:I75" si="0">STDEV(F14:H14)/AVERAGE(F14:H14)</f>
        <v>1.4701444009373826E-2</v>
      </c>
      <c r="J14" s="7" t="str">
        <f t="shared" ref="J14:J75" si="1">IF(I14&lt;0.33,"ОДНОРОДНЫЕ","НЕОДНОРОДНЫЕ")</f>
        <v>ОДНОРОДНЫЕ</v>
      </c>
      <c r="K14" s="22">
        <f>(F14+G14+H14)/3</f>
        <v>22115.449999999997</v>
      </c>
      <c r="L14" s="23">
        <f>K14*E14</f>
        <v>176923.59999999998</v>
      </c>
    </row>
    <row r="15" spans="1:12" ht="24" customHeight="1" x14ac:dyDescent="0.25">
      <c r="A15" s="34">
        <v>2</v>
      </c>
      <c r="B15" s="37" t="s">
        <v>25</v>
      </c>
      <c r="C15" s="38" t="s">
        <v>88</v>
      </c>
      <c r="D15" s="40" t="s">
        <v>11</v>
      </c>
      <c r="E15" s="36">
        <v>1</v>
      </c>
      <c r="F15" s="41">
        <v>22365</v>
      </c>
      <c r="G15" s="25">
        <v>22524.75</v>
      </c>
      <c r="H15" s="26">
        <v>23004</v>
      </c>
      <c r="I15" s="27">
        <f t="shared" si="0"/>
        <v>1.4694112937407997E-2</v>
      </c>
      <c r="J15" s="7" t="str">
        <f t="shared" ref="J15:J16" si="2">IF(I15&lt;0.33,"ОДНОРОДНЫЕ","НЕОДНОРОДНЫЕ")</f>
        <v>ОДНОРОДНЫЕ</v>
      </c>
      <c r="K15" s="22">
        <f t="shared" ref="K15:K63" si="3">(F15+G15+H15)/3</f>
        <v>22631.25</v>
      </c>
      <c r="L15" s="23">
        <f t="shared" ref="L15:L75" si="4">K15*E15</f>
        <v>22631.25</v>
      </c>
    </row>
    <row r="16" spans="1:12" ht="24" customHeight="1" x14ac:dyDescent="0.25">
      <c r="A16" s="34">
        <v>3</v>
      </c>
      <c r="B16" s="37" t="s">
        <v>26</v>
      </c>
      <c r="C16" s="38" t="s">
        <v>87</v>
      </c>
      <c r="D16" s="40" t="s">
        <v>11</v>
      </c>
      <c r="E16" s="36">
        <v>12</v>
      </c>
      <c r="F16" s="41">
        <v>4900</v>
      </c>
      <c r="G16" s="25">
        <v>4935</v>
      </c>
      <c r="H16" s="26">
        <v>5040</v>
      </c>
      <c r="I16" s="27">
        <f t="shared" si="0"/>
        <v>1.4694112937407997E-2</v>
      </c>
      <c r="J16" s="7" t="str">
        <f t="shared" si="2"/>
        <v>ОДНОРОДНЫЕ</v>
      </c>
      <c r="K16" s="22">
        <v>4958.33</v>
      </c>
      <c r="L16" s="23">
        <f t="shared" si="4"/>
        <v>59499.96</v>
      </c>
    </row>
    <row r="17" spans="1:12" ht="24" customHeight="1" x14ac:dyDescent="0.25">
      <c r="A17" s="34">
        <v>4</v>
      </c>
      <c r="B17" s="37" t="s">
        <v>27</v>
      </c>
      <c r="C17" s="38" t="s">
        <v>89</v>
      </c>
      <c r="D17" s="40" t="s">
        <v>11</v>
      </c>
      <c r="E17" s="36">
        <v>44</v>
      </c>
      <c r="F17" s="41">
        <v>711</v>
      </c>
      <c r="G17" s="25">
        <v>716.28</v>
      </c>
      <c r="H17" s="26">
        <v>731.52</v>
      </c>
      <c r="I17" s="27">
        <f t="shared" si="0"/>
        <v>1.4807187640376746E-2</v>
      </c>
      <c r="J17" s="7" t="str">
        <f t="shared" ref="J17" si="5">IF(I17&lt;0.33,"ОДНОРОДНЫЕ","НЕОДНОРОДНЫЕ")</f>
        <v>ОДНОРОДНЫЕ</v>
      </c>
      <c r="K17" s="22">
        <v>719.6</v>
      </c>
      <c r="L17" s="23">
        <f t="shared" si="4"/>
        <v>31662.400000000001</v>
      </c>
    </row>
    <row r="18" spans="1:12" ht="24" customHeight="1" x14ac:dyDescent="0.25">
      <c r="A18" s="34">
        <v>5</v>
      </c>
      <c r="B18" s="37" t="s">
        <v>28</v>
      </c>
      <c r="C18" s="38" t="s">
        <v>90</v>
      </c>
      <c r="D18" s="40" t="s">
        <v>11</v>
      </c>
      <c r="E18" s="36">
        <v>20</v>
      </c>
      <c r="F18" s="41">
        <v>235</v>
      </c>
      <c r="G18" s="25">
        <v>236.88</v>
      </c>
      <c r="H18" s="26">
        <v>241.92</v>
      </c>
      <c r="I18" s="27">
        <f t="shared" si="0"/>
        <v>1.5038794375829681E-2</v>
      </c>
      <c r="J18" s="7" t="str">
        <f t="shared" ref="J18" si="6">IF(I18&lt;0.33,"ОДНОРОДНЫЕ","НЕОДНОРОДНЫЕ")</f>
        <v>ОДНОРОДНЫЕ</v>
      </c>
      <c r="K18" s="22">
        <v>237.93</v>
      </c>
      <c r="L18" s="23">
        <f t="shared" si="4"/>
        <v>4758.6000000000004</v>
      </c>
    </row>
    <row r="19" spans="1:12" ht="24" customHeight="1" x14ac:dyDescent="0.25">
      <c r="A19" s="34">
        <v>6</v>
      </c>
      <c r="B19" s="37" t="s">
        <v>29</v>
      </c>
      <c r="C19" s="38" t="s">
        <v>90</v>
      </c>
      <c r="D19" s="40" t="s">
        <v>11</v>
      </c>
      <c r="E19" s="36">
        <v>40</v>
      </c>
      <c r="F19" s="41">
        <v>160</v>
      </c>
      <c r="G19" s="25">
        <v>160.74</v>
      </c>
      <c r="H19" s="26">
        <v>164.16</v>
      </c>
      <c r="I19" s="27">
        <f t="shared" si="0"/>
        <v>1.3729959260895517E-2</v>
      </c>
      <c r="J19" s="7" t="str">
        <f t="shared" ref="J19" si="7">IF(I19&lt;0.33,"ОДНОРОДНЫЕ","НЕОДНОРОДНЫЕ")</f>
        <v>ОДНОРОДНЫЕ</v>
      </c>
      <c r="K19" s="22">
        <v>161.63</v>
      </c>
      <c r="L19" s="23">
        <f t="shared" si="4"/>
        <v>6465.2</v>
      </c>
    </row>
    <row r="20" spans="1:12" ht="24" customHeight="1" x14ac:dyDescent="0.25">
      <c r="A20" s="34">
        <v>7</v>
      </c>
      <c r="B20" s="37" t="s">
        <v>30</v>
      </c>
      <c r="C20" s="38" t="s">
        <v>91</v>
      </c>
      <c r="D20" s="40" t="s">
        <v>11</v>
      </c>
      <c r="E20" s="36">
        <v>1</v>
      </c>
      <c r="F20" s="41">
        <v>2660</v>
      </c>
      <c r="G20" s="25">
        <v>2679</v>
      </c>
      <c r="H20" s="26">
        <v>2736</v>
      </c>
      <c r="I20" s="27">
        <f t="shared" si="0"/>
        <v>1.4694112937407997E-2</v>
      </c>
      <c r="J20" s="7" t="str">
        <f t="shared" ref="J20" si="8">IF(I20&lt;0.33,"ОДНОРОДНЫЕ","НЕОДНОРОДНЫЕ")</f>
        <v>ОДНОРОДНЫЕ</v>
      </c>
      <c r="K20" s="22">
        <v>2691.67</v>
      </c>
      <c r="L20" s="23">
        <f t="shared" si="4"/>
        <v>2691.67</v>
      </c>
    </row>
    <row r="21" spans="1:12" ht="24" customHeight="1" x14ac:dyDescent="0.25">
      <c r="A21" s="34">
        <v>8</v>
      </c>
      <c r="B21" s="37" t="s">
        <v>31</v>
      </c>
      <c r="C21" s="38" t="s">
        <v>91</v>
      </c>
      <c r="D21" s="40" t="s">
        <v>11</v>
      </c>
      <c r="E21" s="36">
        <v>1</v>
      </c>
      <c r="F21" s="41">
        <v>1848</v>
      </c>
      <c r="G21" s="25">
        <v>1861.2</v>
      </c>
      <c r="H21" s="26">
        <v>1900.8</v>
      </c>
      <c r="I21" s="27">
        <f t="shared" si="0"/>
        <v>1.4694112937407976E-2</v>
      </c>
      <c r="J21" s="7" t="str">
        <f t="shared" ref="J21" si="9">IF(I21&lt;0.33,"ОДНОРОДНЫЕ","НЕОДНОРОДНЫЕ")</f>
        <v>ОДНОРОДНЫЕ</v>
      </c>
      <c r="K21" s="22">
        <v>1870</v>
      </c>
      <c r="L21" s="23">
        <f t="shared" si="4"/>
        <v>1870</v>
      </c>
    </row>
    <row r="22" spans="1:12" ht="24" customHeight="1" x14ac:dyDescent="0.25">
      <c r="A22" s="34">
        <v>9</v>
      </c>
      <c r="B22" s="37" t="s">
        <v>32</v>
      </c>
      <c r="C22" s="38" t="s">
        <v>91</v>
      </c>
      <c r="D22" s="40" t="s">
        <v>11</v>
      </c>
      <c r="E22" s="36">
        <v>1</v>
      </c>
      <c r="F22" s="41">
        <v>8394</v>
      </c>
      <c r="G22" s="25">
        <v>8454.36</v>
      </c>
      <c r="H22" s="26">
        <v>8634.24</v>
      </c>
      <c r="I22" s="27">
        <f t="shared" si="0"/>
        <v>1.471320810335516E-2</v>
      </c>
      <c r="J22" s="7" t="str">
        <f t="shared" ref="J22:J23" si="10">IF(I22&lt;0.33,"ОДНОРОДНЫЕ","НЕОДНОРОДНЫЕ")</f>
        <v>ОДНОРОДНЫЕ</v>
      </c>
      <c r="K22" s="22">
        <v>8494.2000000000007</v>
      </c>
      <c r="L22" s="23">
        <f t="shared" si="4"/>
        <v>8494.2000000000007</v>
      </c>
    </row>
    <row r="23" spans="1:12" ht="24" customHeight="1" x14ac:dyDescent="0.25">
      <c r="A23" s="34">
        <v>10</v>
      </c>
      <c r="B23" s="37" t="s">
        <v>33</v>
      </c>
      <c r="C23" s="38" t="s">
        <v>92</v>
      </c>
      <c r="D23" s="40" t="s">
        <v>11</v>
      </c>
      <c r="E23" s="36">
        <v>30</v>
      </c>
      <c r="F23" s="41">
        <v>18</v>
      </c>
      <c r="G23" s="25">
        <v>18.61</v>
      </c>
      <c r="H23" s="26">
        <v>19.010000000000002</v>
      </c>
      <c r="I23" s="27">
        <f t="shared" si="0"/>
        <v>2.7433958955835024E-2</v>
      </c>
      <c r="J23" s="7" t="str">
        <f t="shared" si="10"/>
        <v>ОДНОРОДНЫЕ</v>
      </c>
      <c r="K23" s="22">
        <v>18.54</v>
      </c>
      <c r="L23" s="23">
        <f t="shared" si="4"/>
        <v>556.19999999999993</v>
      </c>
    </row>
    <row r="24" spans="1:12" ht="24" customHeight="1" x14ac:dyDescent="0.25">
      <c r="A24" s="34">
        <v>11</v>
      </c>
      <c r="B24" s="37" t="s">
        <v>34</v>
      </c>
      <c r="C24" s="38" t="s">
        <v>92</v>
      </c>
      <c r="D24" s="40" t="s">
        <v>11</v>
      </c>
      <c r="E24" s="36">
        <v>20</v>
      </c>
      <c r="F24" s="41">
        <v>11</v>
      </c>
      <c r="G24" s="25">
        <v>11.28</v>
      </c>
      <c r="H24" s="26">
        <v>11.52</v>
      </c>
      <c r="I24" s="27">
        <f t="shared" si="0"/>
        <v>2.3099670172713756E-2</v>
      </c>
      <c r="J24" s="7" t="str">
        <f t="shared" ref="J24" si="11">IF(I24&lt;0.33,"ОДНОРОДНЫЕ","НЕОДНОРОДНЫЕ")</f>
        <v>ОДНОРОДНЫЕ</v>
      </c>
      <c r="K24" s="22">
        <v>11.27</v>
      </c>
      <c r="L24" s="23">
        <f t="shared" si="4"/>
        <v>225.39999999999998</v>
      </c>
    </row>
    <row r="25" spans="1:12" ht="24" customHeight="1" x14ac:dyDescent="0.25">
      <c r="A25" s="34">
        <v>12</v>
      </c>
      <c r="B25" s="37" t="s">
        <v>35</v>
      </c>
      <c r="C25" s="38" t="s">
        <v>92</v>
      </c>
      <c r="D25" s="40" t="s">
        <v>11</v>
      </c>
      <c r="E25" s="36">
        <v>50</v>
      </c>
      <c r="F25" s="41">
        <v>10</v>
      </c>
      <c r="G25" s="25">
        <v>9.8699999999999992</v>
      </c>
      <c r="H25" s="26">
        <v>10.08</v>
      </c>
      <c r="I25" s="27">
        <f t="shared" si="0"/>
        <v>1.0616436123929693E-2</v>
      </c>
      <c r="J25" s="7" t="str">
        <f t="shared" ref="J25" si="12">IF(I25&lt;0.33,"ОДНОРОДНЫЕ","НЕОДНОРОДНЫЕ")</f>
        <v>ОДНОРОДНЫЕ</v>
      </c>
      <c r="K25" s="22">
        <v>9.98</v>
      </c>
      <c r="L25" s="23">
        <f t="shared" si="4"/>
        <v>499</v>
      </c>
    </row>
    <row r="26" spans="1:12" ht="24" customHeight="1" x14ac:dyDescent="0.25">
      <c r="A26" s="34">
        <v>13</v>
      </c>
      <c r="B26" s="37" t="s">
        <v>36</v>
      </c>
      <c r="C26" s="38" t="s">
        <v>92</v>
      </c>
      <c r="D26" s="40" t="s">
        <v>11</v>
      </c>
      <c r="E26" s="36">
        <v>100</v>
      </c>
      <c r="F26" s="41">
        <v>13</v>
      </c>
      <c r="G26" s="25">
        <v>12.69</v>
      </c>
      <c r="H26" s="26">
        <v>12.69</v>
      </c>
      <c r="I26" s="27">
        <f t="shared" si="0"/>
        <v>1.398998828416761E-2</v>
      </c>
      <c r="J26" s="7" t="str">
        <f t="shared" ref="J26" si="13">IF(I26&lt;0.33,"ОДНОРОДНЫЕ","НЕОДНОРОДНЫЕ")</f>
        <v>ОДНОРОДНЫЕ</v>
      </c>
      <c r="K26" s="22">
        <v>12.79</v>
      </c>
      <c r="L26" s="23">
        <f t="shared" si="4"/>
        <v>1279</v>
      </c>
    </row>
    <row r="27" spans="1:12" ht="24" customHeight="1" x14ac:dyDescent="0.25">
      <c r="A27" s="34">
        <v>14</v>
      </c>
      <c r="B27" s="37" t="s">
        <v>37</v>
      </c>
      <c r="C27" s="38" t="s">
        <v>92</v>
      </c>
      <c r="D27" s="40" t="s">
        <v>11</v>
      </c>
      <c r="E27" s="36">
        <v>100</v>
      </c>
      <c r="F27" s="41">
        <v>6</v>
      </c>
      <c r="G27" s="25">
        <v>5.64</v>
      </c>
      <c r="H27" s="26">
        <v>5.64</v>
      </c>
      <c r="I27" s="27">
        <f t="shared" si="0"/>
        <v>3.6084391824351643E-2</v>
      </c>
      <c r="J27" s="7" t="str">
        <f t="shared" ref="J27" si="14">IF(I27&lt;0.33,"ОДНОРОДНЫЕ","НЕОДНОРОДНЫЕ")</f>
        <v>ОДНОРОДНЫЕ</v>
      </c>
      <c r="K27" s="22">
        <v>5.76</v>
      </c>
      <c r="L27" s="23">
        <f t="shared" si="4"/>
        <v>576</v>
      </c>
    </row>
    <row r="28" spans="1:12" ht="24" customHeight="1" x14ac:dyDescent="0.25">
      <c r="A28" s="34">
        <v>15</v>
      </c>
      <c r="B28" s="37" t="s">
        <v>38</v>
      </c>
      <c r="C28" s="38" t="s">
        <v>92</v>
      </c>
      <c r="D28" s="40" t="s">
        <v>11</v>
      </c>
      <c r="E28" s="36">
        <v>100</v>
      </c>
      <c r="F28" s="41">
        <v>28</v>
      </c>
      <c r="G28" s="25">
        <v>28.2</v>
      </c>
      <c r="H28" s="26">
        <v>28.2</v>
      </c>
      <c r="I28" s="27">
        <f t="shared" si="0"/>
        <v>4.104385799926235E-3</v>
      </c>
      <c r="J28" s="7" t="str">
        <f t="shared" ref="J28:J29" si="15">IF(I28&lt;0.33,"ОДНОРОДНЫЕ","НЕОДНОРОДНЫЕ")</f>
        <v>ОДНОРОДНЫЕ</v>
      </c>
      <c r="K28" s="22">
        <v>28.13</v>
      </c>
      <c r="L28" s="23">
        <f t="shared" si="4"/>
        <v>2813</v>
      </c>
    </row>
    <row r="29" spans="1:12" ht="24" customHeight="1" x14ac:dyDescent="0.25">
      <c r="A29" s="34">
        <v>16</v>
      </c>
      <c r="B29" s="37" t="s">
        <v>39</v>
      </c>
      <c r="C29" s="38" t="s">
        <v>92</v>
      </c>
      <c r="D29" s="40" t="s">
        <v>11</v>
      </c>
      <c r="E29" s="36">
        <v>34</v>
      </c>
      <c r="F29" s="41">
        <v>287</v>
      </c>
      <c r="G29" s="25">
        <v>289.05</v>
      </c>
      <c r="H29" s="26">
        <v>289.05</v>
      </c>
      <c r="I29" s="27">
        <f t="shared" si="0"/>
        <v>4.1043857999262731E-3</v>
      </c>
      <c r="J29" s="7" t="str">
        <f t="shared" si="15"/>
        <v>ОДНОРОДНЫЕ</v>
      </c>
      <c r="K29" s="22">
        <v>288.37</v>
      </c>
      <c r="L29" s="23">
        <f t="shared" si="4"/>
        <v>9804.58</v>
      </c>
    </row>
    <row r="30" spans="1:12" ht="24" customHeight="1" x14ac:dyDescent="0.25">
      <c r="A30" s="34">
        <v>17</v>
      </c>
      <c r="B30" s="37" t="s">
        <v>40</v>
      </c>
      <c r="C30" s="38" t="s">
        <v>92</v>
      </c>
      <c r="D30" s="40" t="s">
        <v>11</v>
      </c>
      <c r="E30" s="36">
        <v>18</v>
      </c>
      <c r="F30" s="41">
        <v>500</v>
      </c>
      <c r="G30" s="25">
        <v>503.37</v>
      </c>
      <c r="H30" s="26">
        <v>503.37</v>
      </c>
      <c r="I30" s="27">
        <f t="shared" si="0"/>
        <v>3.8739339378440368E-3</v>
      </c>
      <c r="J30" s="7" t="str">
        <f t="shared" ref="J30" si="16">IF(I30&lt;0.33,"ОДНОРОДНЫЕ","НЕОДНОРОДНЫЕ")</f>
        <v>ОДНОРОДНЫЕ</v>
      </c>
      <c r="K30" s="22">
        <v>502.25</v>
      </c>
      <c r="L30" s="23">
        <f t="shared" si="4"/>
        <v>9040.5</v>
      </c>
    </row>
    <row r="31" spans="1:12" ht="24" customHeight="1" x14ac:dyDescent="0.25">
      <c r="A31" s="34">
        <v>18</v>
      </c>
      <c r="B31" s="37" t="s">
        <v>41</v>
      </c>
      <c r="C31" s="38" t="s">
        <v>93</v>
      </c>
      <c r="D31" s="40" t="s">
        <v>11</v>
      </c>
      <c r="E31" s="36">
        <v>12</v>
      </c>
      <c r="F31" s="41">
        <v>2967</v>
      </c>
      <c r="G31" s="25">
        <v>2987.79</v>
      </c>
      <c r="H31" s="26">
        <v>2987.79</v>
      </c>
      <c r="I31" s="27">
        <f t="shared" si="0"/>
        <v>4.0267278894185899E-3</v>
      </c>
      <c r="J31" s="7" t="str">
        <f t="shared" si="1"/>
        <v>ОДНОРОДНЫЕ</v>
      </c>
      <c r="K31" s="22">
        <v>2980.86</v>
      </c>
      <c r="L31" s="23">
        <f t="shared" si="4"/>
        <v>35770.32</v>
      </c>
    </row>
    <row r="32" spans="1:12" ht="24" customHeight="1" x14ac:dyDescent="0.25">
      <c r="A32" s="34">
        <v>19</v>
      </c>
      <c r="B32" s="37" t="s">
        <v>42</v>
      </c>
      <c r="C32" s="38" t="s">
        <v>93</v>
      </c>
      <c r="D32" s="40" t="s">
        <v>11</v>
      </c>
      <c r="E32" s="36">
        <v>14</v>
      </c>
      <c r="F32" s="41">
        <v>2618</v>
      </c>
      <c r="G32" s="25">
        <v>2636.7</v>
      </c>
      <c r="H32" s="26">
        <v>2636.7</v>
      </c>
      <c r="I32" s="27">
        <f t="shared" si="0"/>
        <v>4.1043857999262098E-3</v>
      </c>
      <c r="J32" s="7" t="str">
        <f t="shared" ref="J32" si="17">IF(I32&lt;0.33,"ОДНОРОДНЫЕ","НЕОДНОРОДНЫЕ")</f>
        <v>ОДНОРОДНЫЕ</v>
      </c>
      <c r="K32" s="22">
        <v>2630.47</v>
      </c>
      <c r="L32" s="23">
        <f t="shared" si="4"/>
        <v>36826.579999999994</v>
      </c>
    </row>
    <row r="33" spans="1:12" ht="24" customHeight="1" x14ac:dyDescent="0.25">
      <c r="A33" s="34">
        <v>20</v>
      </c>
      <c r="B33" s="37" t="s">
        <v>43</v>
      </c>
      <c r="C33" s="38" t="s">
        <v>92</v>
      </c>
      <c r="D33" s="40" t="s">
        <v>11</v>
      </c>
      <c r="E33" s="36">
        <v>14</v>
      </c>
      <c r="F33" s="41">
        <v>196</v>
      </c>
      <c r="G33" s="25">
        <v>197.4</v>
      </c>
      <c r="H33" s="26">
        <v>197.4</v>
      </c>
      <c r="I33" s="27">
        <f t="shared" si="0"/>
        <v>4.1043857999262662E-3</v>
      </c>
      <c r="J33" s="7" t="str">
        <f t="shared" ref="J33" si="18">IF(I33&lt;0.33,"ОДНОРОДНЫЕ","НЕОДНОРОДНЫЕ")</f>
        <v>ОДНОРОДНЫЕ</v>
      </c>
      <c r="K33" s="22">
        <v>196.93</v>
      </c>
      <c r="L33" s="23">
        <f t="shared" si="4"/>
        <v>2757.02</v>
      </c>
    </row>
    <row r="34" spans="1:12" ht="40.799999999999997" customHeight="1" x14ac:dyDescent="0.25">
      <c r="A34" s="34">
        <v>21</v>
      </c>
      <c r="B34" s="37" t="s">
        <v>44</v>
      </c>
      <c r="C34" s="38" t="s">
        <v>94</v>
      </c>
      <c r="D34" s="40" t="s">
        <v>11</v>
      </c>
      <c r="E34" s="36">
        <v>10</v>
      </c>
      <c r="F34" s="41">
        <v>1207</v>
      </c>
      <c r="G34" s="25">
        <v>1215.42</v>
      </c>
      <c r="H34" s="26">
        <v>1241.28</v>
      </c>
      <c r="I34" s="27">
        <f t="shared" si="0"/>
        <v>1.4627909444257769E-2</v>
      </c>
      <c r="J34" s="33" t="str">
        <f t="shared" ref="J34" si="19">IF(I34&lt;0.33,"ОДНОРОДНЫЕ","НЕОДНОРОДНЫЕ")</f>
        <v>ОДНОРОДНЫЕ</v>
      </c>
      <c r="K34" s="22">
        <v>1221.23</v>
      </c>
      <c r="L34" s="23">
        <f t="shared" si="4"/>
        <v>12212.3</v>
      </c>
    </row>
    <row r="35" spans="1:12" ht="46.8" customHeight="1" x14ac:dyDescent="0.25">
      <c r="A35" s="34">
        <v>22</v>
      </c>
      <c r="B35" s="37" t="s">
        <v>45</v>
      </c>
      <c r="C35" s="38" t="s">
        <v>94</v>
      </c>
      <c r="D35" s="40" t="s">
        <v>86</v>
      </c>
      <c r="E35" s="36">
        <v>8</v>
      </c>
      <c r="F35" s="41">
        <v>860</v>
      </c>
      <c r="G35" s="25">
        <v>865.74</v>
      </c>
      <c r="H35" s="25">
        <v>884.16</v>
      </c>
      <c r="I35" s="27">
        <f t="shared" si="0"/>
        <v>1.4509059444864162E-2</v>
      </c>
      <c r="J35" s="24" t="str">
        <f t="shared" si="1"/>
        <v>ОДНОРОДНЫЕ</v>
      </c>
      <c r="K35" s="22">
        <v>869.97</v>
      </c>
      <c r="L35" s="23">
        <f t="shared" si="4"/>
        <v>6959.76</v>
      </c>
    </row>
    <row r="36" spans="1:12" ht="46.8" customHeight="1" x14ac:dyDescent="0.25">
      <c r="A36" s="34">
        <v>23</v>
      </c>
      <c r="B36" s="37" t="s">
        <v>46</v>
      </c>
      <c r="C36" s="38" t="s">
        <v>94</v>
      </c>
      <c r="D36" s="40" t="s">
        <v>11</v>
      </c>
      <c r="E36" s="36">
        <v>26</v>
      </c>
      <c r="F36" s="41">
        <v>273</v>
      </c>
      <c r="G36" s="25">
        <v>274.95</v>
      </c>
      <c r="H36" s="25">
        <v>280.8</v>
      </c>
      <c r="I36" s="27">
        <f t="shared" si="0"/>
        <v>1.4694112937408027E-2</v>
      </c>
      <c r="J36" s="24" t="str">
        <f t="shared" si="1"/>
        <v>ОДНОРОДНЫЕ</v>
      </c>
      <c r="K36" s="22">
        <v>276.25</v>
      </c>
      <c r="L36" s="23">
        <f t="shared" si="4"/>
        <v>7182.5</v>
      </c>
    </row>
    <row r="37" spans="1:12" ht="46.8" customHeight="1" x14ac:dyDescent="0.25">
      <c r="A37" s="34">
        <v>24</v>
      </c>
      <c r="B37" s="37" t="s">
        <v>47</v>
      </c>
      <c r="C37" s="38" t="s">
        <v>94</v>
      </c>
      <c r="D37" s="40" t="s">
        <v>11</v>
      </c>
      <c r="E37" s="36">
        <v>30</v>
      </c>
      <c r="F37" s="41">
        <v>280</v>
      </c>
      <c r="G37" s="25">
        <v>282</v>
      </c>
      <c r="H37" s="25">
        <v>288</v>
      </c>
      <c r="I37" s="27">
        <f t="shared" si="0"/>
        <v>1.4694112937407999E-2</v>
      </c>
      <c r="J37" s="24" t="str">
        <f t="shared" si="1"/>
        <v>ОДНОРОДНЫЕ</v>
      </c>
      <c r="K37" s="22">
        <v>283.33</v>
      </c>
      <c r="L37" s="23">
        <f t="shared" si="4"/>
        <v>8499.9</v>
      </c>
    </row>
    <row r="38" spans="1:12" ht="46.8" customHeight="1" x14ac:dyDescent="0.25">
      <c r="A38" s="34">
        <v>25</v>
      </c>
      <c r="B38" s="37" t="s">
        <v>48</v>
      </c>
      <c r="C38" s="38" t="s">
        <v>92</v>
      </c>
      <c r="D38" s="40" t="s">
        <v>11</v>
      </c>
      <c r="E38" s="36">
        <v>26</v>
      </c>
      <c r="F38" s="41">
        <v>350</v>
      </c>
      <c r="G38" s="25">
        <v>352.5</v>
      </c>
      <c r="H38" s="25">
        <v>360</v>
      </c>
      <c r="I38" s="27">
        <f t="shared" si="0"/>
        <v>1.4694112937407995E-2</v>
      </c>
      <c r="J38" s="24" t="str">
        <f t="shared" si="1"/>
        <v>ОДНОРОДНЫЕ</v>
      </c>
      <c r="K38" s="22">
        <v>354.17</v>
      </c>
      <c r="L38" s="23">
        <f t="shared" si="4"/>
        <v>9208.42</v>
      </c>
    </row>
    <row r="39" spans="1:12" ht="46.8" customHeight="1" x14ac:dyDescent="0.25">
      <c r="A39" s="34">
        <v>26</v>
      </c>
      <c r="B39" s="37" t="s">
        <v>49</v>
      </c>
      <c r="C39" s="38" t="s">
        <v>92</v>
      </c>
      <c r="D39" s="40" t="s">
        <v>11</v>
      </c>
      <c r="E39" s="36">
        <v>36</v>
      </c>
      <c r="F39" s="41">
        <v>234</v>
      </c>
      <c r="G39" s="25">
        <v>235.47</v>
      </c>
      <c r="H39" s="25">
        <v>240.48</v>
      </c>
      <c r="I39" s="27">
        <f t="shared" si="0"/>
        <v>1.4355956866964453E-2</v>
      </c>
      <c r="J39" s="24" t="str">
        <f t="shared" si="1"/>
        <v>ОДНОРОДНЫЕ</v>
      </c>
      <c r="K39" s="22">
        <v>236.65</v>
      </c>
      <c r="L39" s="23">
        <f t="shared" si="4"/>
        <v>8519.4</v>
      </c>
    </row>
    <row r="40" spans="1:12" ht="46.8" customHeight="1" x14ac:dyDescent="0.25">
      <c r="A40" s="34">
        <v>27</v>
      </c>
      <c r="B40" s="37" t="s">
        <v>50</v>
      </c>
      <c r="C40" s="38" t="s">
        <v>92</v>
      </c>
      <c r="D40" s="40" t="s">
        <v>11</v>
      </c>
      <c r="E40" s="36">
        <v>48</v>
      </c>
      <c r="F40" s="41">
        <v>146</v>
      </c>
      <c r="G40" s="25">
        <v>146.63999999999999</v>
      </c>
      <c r="H40" s="25">
        <v>149.76</v>
      </c>
      <c r="I40" s="27">
        <f t="shared" si="0"/>
        <v>1.3641720949397666E-2</v>
      </c>
      <c r="J40" s="24" t="str">
        <f t="shared" si="1"/>
        <v>ОДНОРОДНЫЕ</v>
      </c>
      <c r="K40" s="22">
        <v>147.47</v>
      </c>
      <c r="L40" s="23">
        <f t="shared" si="4"/>
        <v>7078.5599999999995</v>
      </c>
    </row>
    <row r="41" spans="1:12" ht="46.8" customHeight="1" x14ac:dyDescent="0.25">
      <c r="A41" s="34">
        <v>28</v>
      </c>
      <c r="B41" s="37" t="s">
        <v>51</v>
      </c>
      <c r="C41" s="38" t="s">
        <v>95</v>
      </c>
      <c r="D41" s="40" t="s">
        <v>11</v>
      </c>
      <c r="E41" s="36">
        <v>50</v>
      </c>
      <c r="F41" s="41">
        <v>350</v>
      </c>
      <c r="G41" s="25">
        <v>352.5</v>
      </c>
      <c r="H41" s="25">
        <v>360</v>
      </c>
      <c r="I41" s="27">
        <f t="shared" si="0"/>
        <v>1.4694112937407995E-2</v>
      </c>
      <c r="J41" s="24" t="str">
        <f t="shared" si="1"/>
        <v>ОДНОРОДНЫЕ</v>
      </c>
      <c r="K41" s="22">
        <v>354.17</v>
      </c>
      <c r="L41" s="23">
        <f t="shared" si="4"/>
        <v>17708.5</v>
      </c>
    </row>
    <row r="42" spans="1:12" ht="46.8" customHeight="1" x14ac:dyDescent="0.25">
      <c r="A42" s="34">
        <v>29</v>
      </c>
      <c r="B42" s="37" t="s">
        <v>52</v>
      </c>
      <c r="C42" s="38" t="s">
        <v>96</v>
      </c>
      <c r="D42" s="40" t="s">
        <v>11</v>
      </c>
      <c r="E42" s="36">
        <v>14</v>
      </c>
      <c r="F42" s="41">
        <v>139</v>
      </c>
      <c r="G42" s="25">
        <v>139.59</v>
      </c>
      <c r="H42" s="25">
        <v>142.56</v>
      </c>
      <c r="I42" s="27">
        <f t="shared" si="0"/>
        <v>1.3591299752901704E-2</v>
      </c>
      <c r="J42" s="24" t="str">
        <f t="shared" si="1"/>
        <v>ОДНОРОДНЫЕ</v>
      </c>
      <c r="K42" s="22">
        <v>140.38</v>
      </c>
      <c r="L42" s="23">
        <f t="shared" si="4"/>
        <v>1965.32</v>
      </c>
    </row>
    <row r="43" spans="1:12" ht="46.8" customHeight="1" x14ac:dyDescent="0.25">
      <c r="A43" s="34">
        <v>30</v>
      </c>
      <c r="B43" s="37" t="s">
        <v>53</v>
      </c>
      <c r="C43" s="38" t="s">
        <v>96</v>
      </c>
      <c r="D43" s="40" t="s">
        <v>11</v>
      </c>
      <c r="E43" s="36">
        <v>8</v>
      </c>
      <c r="F43" s="41">
        <v>80</v>
      </c>
      <c r="G43" s="25">
        <v>80.37</v>
      </c>
      <c r="H43" s="25">
        <v>82.08</v>
      </c>
      <c r="I43" s="27">
        <f t="shared" si="0"/>
        <v>1.3729959260895517E-2</v>
      </c>
      <c r="J43" s="24" t="str">
        <f t="shared" si="1"/>
        <v>ОДНОРОДНЫЕ</v>
      </c>
      <c r="K43" s="22">
        <v>80.819999999999993</v>
      </c>
      <c r="L43" s="23">
        <f t="shared" si="4"/>
        <v>646.55999999999995</v>
      </c>
    </row>
    <row r="44" spans="1:12" ht="46.8" customHeight="1" x14ac:dyDescent="0.25">
      <c r="A44" s="34">
        <v>31</v>
      </c>
      <c r="B44" s="37" t="s">
        <v>54</v>
      </c>
      <c r="C44" s="38" t="s">
        <v>96</v>
      </c>
      <c r="D44" s="40" t="s">
        <v>11</v>
      </c>
      <c r="E44" s="36">
        <v>10</v>
      </c>
      <c r="F44" s="41">
        <v>235</v>
      </c>
      <c r="G44" s="25">
        <v>236.88</v>
      </c>
      <c r="H44" s="25">
        <v>241.92</v>
      </c>
      <c r="I44" s="27">
        <f t="shared" si="0"/>
        <v>1.5038794375829681E-2</v>
      </c>
      <c r="J44" s="24" t="str">
        <f t="shared" si="1"/>
        <v>ОДНОРОДНЫЕ</v>
      </c>
      <c r="K44" s="22">
        <v>237.93</v>
      </c>
      <c r="L44" s="23">
        <f t="shared" si="4"/>
        <v>2379.3000000000002</v>
      </c>
    </row>
    <row r="45" spans="1:12" ht="46.8" customHeight="1" x14ac:dyDescent="0.25">
      <c r="A45" s="34">
        <v>32</v>
      </c>
      <c r="B45" s="37" t="s">
        <v>55</v>
      </c>
      <c r="C45" s="38" t="s">
        <v>96</v>
      </c>
      <c r="D45" s="40" t="s">
        <v>11</v>
      </c>
      <c r="E45" s="36">
        <v>14</v>
      </c>
      <c r="F45" s="41">
        <v>461</v>
      </c>
      <c r="G45" s="25">
        <v>463.89</v>
      </c>
      <c r="H45" s="25">
        <v>473.76</v>
      </c>
      <c r="I45" s="27">
        <f t="shared" si="0"/>
        <v>1.4350887193667129E-2</v>
      </c>
      <c r="J45" s="24" t="str">
        <f t="shared" si="1"/>
        <v>ОДНОРОДНЫЕ</v>
      </c>
      <c r="K45" s="22">
        <v>466.22</v>
      </c>
      <c r="L45" s="23">
        <f t="shared" si="4"/>
        <v>6527.08</v>
      </c>
    </row>
    <row r="46" spans="1:12" ht="46.8" customHeight="1" x14ac:dyDescent="0.25">
      <c r="A46" s="34">
        <v>33</v>
      </c>
      <c r="B46" s="37" t="s">
        <v>56</v>
      </c>
      <c r="C46" s="38" t="s">
        <v>96</v>
      </c>
      <c r="D46" s="40" t="s">
        <v>11</v>
      </c>
      <c r="E46" s="36">
        <v>20</v>
      </c>
      <c r="F46" s="41">
        <v>125</v>
      </c>
      <c r="G46" s="25">
        <v>125.49</v>
      </c>
      <c r="H46" s="25">
        <v>125.49</v>
      </c>
      <c r="I46" s="27">
        <f t="shared" si="0"/>
        <v>2.2573139414563035E-3</v>
      </c>
      <c r="J46" s="24" t="str">
        <f t="shared" si="1"/>
        <v>ОДНОРОДНЫЕ</v>
      </c>
      <c r="K46" s="22">
        <v>125.33</v>
      </c>
      <c r="L46" s="23">
        <f t="shared" si="4"/>
        <v>2506.6</v>
      </c>
    </row>
    <row r="47" spans="1:12" ht="46.8" customHeight="1" x14ac:dyDescent="0.25">
      <c r="A47" s="34">
        <v>34</v>
      </c>
      <c r="B47" s="37" t="s">
        <v>57</v>
      </c>
      <c r="C47" s="38" t="s">
        <v>96</v>
      </c>
      <c r="D47" s="40" t="s">
        <v>11</v>
      </c>
      <c r="E47" s="36">
        <v>14</v>
      </c>
      <c r="F47" s="41">
        <v>192</v>
      </c>
      <c r="G47" s="25">
        <v>193.17</v>
      </c>
      <c r="H47" s="25">
        <v>193.17</v>
      </c>
      <c r="I47" s="27">
        <f t="shared" si="0"/>
        <v>3.5039932303758434E-3</v>
      </c>
      <c r="J47" s="24" t="str">
        <f t="shared" si="1"/>
        <v>ОДНОРОДНЫЕ</v>
      </c>
      <c r="K47" s="22">
        <v>192.78</v>
      </c>
      <c r="L47" s="23">
        <f t="shared" si="4"/>
        <v>2698.92</v>
      </c>
    </row>
    <row r="48" spans="1:12" ht="46.8" customHeight="1" x14ac:dyDescent="0.25">
      <c r="A48" s="34">
        <v>35</v>
      </c>
      <c r="B48" s="37" t="s">
        <v>58</v>
      </c>
      <c r="C48" s="38" t="s">
        <v>96</v>
      </c>
      <c r="D48" s="40" t="s">
        <v>11</v>
      </c>
      <c r="E48" s="36">
        <v>6</v>
      </c>
      <c r="F48" s="41">
        <v>265</v>
      </c>
      <c r="G48" s="25">
        <v>266.49</v>
      </c>
      <c r="H48" s="25">
        <v>266.49</v>
      </c>
      <c r="I48" s="27">
        <f t="shared" si="0"/>
        <v>3.2341107587629302E-3</v>
      </c>
      <c r="J48" s="24" t="str">
        <f t="shared" si="1"/>
        <v>ОДНОРОДНЫЕ</v>
      </c>
      <c r="K48" s="22">
        <v>265.99</v>
      </c>
      <c r="L48" s="23">
        <f t="shared" si="4"/>
        <v>1595.94</v>
      </c>
    </row>
    <row r="49" spans="1:12" ht="46.8" customHeight="1" x14ac:dyDescent="0.25">
      <c r="A49" s="34">
        <v>36</v>
      </c>
      <c r="B49" s="37" t="s">
        <v>59</v>
      </c>
      <c r="C49" s="38" t="s">
        <v>96</v>
      </c>
      <c r="D49" s="40" t="s">
        <v>11</v>
      </c>
      <c r="E49" s="36">
        <v>20</v>
      </c>
      <c r="F49" s="41">
        <v>169</v>
      </c>
      <c r="G49" s="25">
        <v>170.61</v>
      </c>
      <c r="H49" s="25">
        <v>170.61</v>
      </c>
      <c r="I49" s="27">
        <f t="shared" si="0"/>
        <v>5.4654890051074358E-3</v>
      </c>
      <c r="J49" s="24" t="str">
        <f t="shared" si="1"/>
        <v>ОДНОРОДНЫЕ</v>
      </c>
      <c r="K49" s="22">
        <v>170.07</v>
      </c>
      <c r="L49" s="23">
        <f t="shared" si="4"/>
        <v>3401.3999999999996</v>
      </c>
    </row>
    <row r="50" spans="1:12" ht="46.8" customHeight="1" x14ac:dyDescent="0.25">
      <c r="A50" s="34">
        <v>37</v>
      </c>
      <c r="B50" s="37" t="s">
        <v>60</v>
      </c>
      <c r="C50" s="38" t="s">
        <v>96</v>
      </c>
      <c r="D50" s="40" t="s">
        <v>11</v>
      </c>
      <c r="E50" s="36">
        <v>10</v>
      </c>
      <c r="F50" s="41">
        <v>80</v>
      </c>
      <c r="G50" s="25">
        <v>80.37</v>
      </c>
      <c r="H50" s="25">
        <v>80.37</v>
      </c>
      <c r="I50" s="27">
        <f t="shared" si="0"/>
        <v>2.6620370474391146E-3</v>
      </c>
      <c r="J50" s="24" t="str">
        <f t="shared" si="1"/>
        <v>ОДНОРОДНЫЕ</v>
      </c>
      <c r="K50" s="22">
        <v>80.25</v>
      </c>
      <c r="L50" s="23">
        <f t="shared" si="4"/>
        <v>802.5</v>
      </c>
    </row>
    <row r="51" spans="1:12" ht="46.8" customHeight="1" x14ac:dyDescent="0.25">
      <c r="A51" s="34">
        <v>38</v>
      </c>
      <c r="B51" s="37" t="s">
        <v>61</v>
      </c>
      <c r="C51" s="38" t="s">
        <v>96</v>
      </c>
      <c r="D51" s="40" t="s">
        <v>11</v>
      </c>
      <c r="E51" s="36">
        <v>10</v>
      </c>
      <c r="F51" s="41">
        <v>113</v>
      </c>
      <c r="G51" s="25">
        <v>114.21</v>
      </c>
      <c r="H51" s="25">
        <v>114.21</v>
      </c>
      <c r="I51" s="27">
        <f t="shared" si="0"/>
        <v>6.1384262115820121E-3</v>
      </c>
      <c r="J51" s="24" t="str">
        <f t="shared" si="1"/>
        <v>ОДНОРОДНЫЕ</v>
      </c>
      <c r="K51" s="22">
        <v>113.81</v>
      </c>
      <c r="L51" s="23">
        <f t="shared" si="4"/>
        <v>1138.0999999999999</v>
      </c>
    </row>
    <row r="52" spans="1:12" ht="46.8" customHeight="1" x14ac:dyDescent="0.25">
      <c r="A52" s="34">
        <v>39</v>
      </c>
      <c r="B52" s="37" t="s">
        <v>62</v>
      </c>
      <c r="C52" s="38" t="s">
        <v>96</v>
      </c>
      <c r="D52" s="40" t="s">
        <v>11</v>
      </c>
      <c r="E52" s="36">
        <v>8</v>
      </c>
      <c r="F52" s="41">
        <v>294</v>
      </c>
      <c r="G52" s="25">
        <v>296.10000000000002</v>
      </c>
      <c r="H52" s="25">
        <v>296.10000000000002</v>
      </c>
      <c r="I52" s="27">
        <f t="shared" si="0"/>
        <v>4.1043857999262939E-3</v>
      </c>
      <c r="J52" s="24" t="str">
        <f t="shared" si="1"/>
        <v>ОДНОРОДНЫЕ</v>
      </c>
      <c r="K52" s="22">
        <v>295.39999999999998</v>
      </c>
      <c r="L52" s="23">
        <f t="shared" si="4"/>
        <v>2363.1999999999998</v>
      </c>
    </row>
    <row r="53" spans="1:12" ht="46.8" customHeight="1" x14ac:dyDescent="0.25">
      <c r="A53" s="34">
        <v>40</v>
      </c>
      <c r="B53" s="37" t="s">
        <v>63</v>
      </c>
      <c r="C53" s="38" t="s">
        <v>96</v>
      </c>
      <c r="D53" s="40" t="s">
        <v>11</v>
      </c>
      <c r="E53" s="36">
        <v>8</v>
      </c>
      <c r="F53" s="41">
        <v>228</v>
      </c>
      <c r="G53" s="25">
        <v>229.83</v>
      </c>
      <c r="H53" s="25">
        <v>229.83</v>
      </c>
      <c r="I53" s="27">
        <f t="shared" si="0"/>
        <v>4.6093316142440544E-3</v>
      </c>
      <c r="J53" s="24" t="str">
        <f t="shared" si="1"/>
        <v>ОДНОРОДНЫЕ</v>
      </c>
      <c r="K53" s="22">
        <v>229.22</v>
      </c>
      <c r="L53" s="23">
        <f t="shared" si="4"/>
        <v>1833.76</v>
      </c>
    </row>
    <row r="54" spans="1:12" ht="46.8" customHeight="1" x14ac:dyDescent="0.25">
      <c r="A54" s="34">
        <v>41</v>
      </c>
      <c r="B54" s="37" t="s">
        <v>64</v>
      </c>
      <c r="C54" s="38" t="s">
        <v>96</v>
      </c>
      <c r="D54" s="40" t="s">
        <v>11</v>
      </c>
      <c r="E54" s="36">
        <v>8</v>
      </c>
      <c r="F54" s="41">
        <v>84</v>
      </c>
      <c r="G54" s="25">
        <v>84.6</v>
      </c>
      <c r="H54" s="25">
        <v>84.6</v>
      </c>
      <c r="I54" s="27">
        <f t="shared" si="0"/>
        <v>4.1043857999262115E-3</v>
      </c>
      <c r="J54" s="24" t="str">
        <f t="shared" si="1"/>
        <v>ОДНОРОДНЫЕ</v>
      </c>
      <c r="K54" s="22">
        <v>84.4</v>
      </c>
      <c r="L54" s="23">
        <f t="shared" si="4"/>
        <v>675.2</v>
      </c>
    </row>
    <row r="55" spans="1:12" ht="46.8" customHeight="1" x14ac:dyDescent="0.25">
      <c r="A55" s="34">
        <v>42</v>
      </c>
      <c r="B55" s="37" t="s">
        <v>65</v>
      </c>
      <c r="C55" s="38" t="s">
        <v>96</v>
      </c>
      <c r="D55" s="40" t="s">
        <v>11</v>
      </c>
      <c r="E55" s="36">
        <v>8</v>
      </c>
      <c r="F55" s="41">
        <v>400</v>
      </c>
      <c r="G55" s="25">
        <v>403.26</v>
      </c>
      <c r="H55" s="25">
        <v>403.26</v>
      </c>
      <c r="I55" s="27">
        <f t="shared" si="0"/>
        <v>4.6799768198409666E-3</v>
      </c>
      <c r="J55" s="24" t="str">
        <f t="shared" si="1"/>
        <v>ОДНОРОДНЫЕ</v>
      </c>
      <c r="K55" s="22">
        <v>402.17</v>
      </c>
      <c r="L55" s="23">
        <f t="shared" si="4"/>
        <v>3217.36</v>
      </c>
    </row>
    <row r="56" spans="1:12" ht="46.8" customHeight="1" x14ac:dyDescent="0.25">
      <c r="A56" s="34">
        <v>43</v>
      </c>
      <c r="B56" s="37" t="s">
        <v>66</v>
      </c>
      <c r="C56" s="38" t="s">
        <v>96</v>
      </c>
      <c r="D56" s="40" t="s">
        <v>11</v>
      </c>
      <c r="E56" s="36">
        <v>14</v>
      </c>
      <c r="F56" s="41">
        <v>62</v>
      </c>
      <c r="G56" s="25">
        <v>62.04</v>
      </c>
      <c r="H56" s="25">
        <v>63.8</v>
      </c>
      <c r="I56" s="27">
        <f t="shared" si="0"/>
        <v>1.6416280981437829E-2</v>
      </c>
      <c r="J56" s="24" t="str">
        <f t="shared" si="1"/>
        <v>ОДНОРОДНЫЕ</v>
      </c>
      <c r="K56" s="22">
        <v>62.61</v>
      </c>
      <c r="L56" s="23">
        <f t="shared" si="4"/>
        <v>876.54</v>
      </c>
    </row>
    <row r="57" spans="1:12" ht="46.8" customHeight="1" x14ac:dyDescent="0.25">
      <c r="A57" s="34">
        <v>44</v>
      </c>
      <c r="B57" s="37" t="s">
        <v>67</v>
      </c>
      <c r="C57" s="38" t="s">
        <v>96</v>
      </c>
      <c r="D57" s="40" t="s">
        <v>11</v>
      </c>
      <c r="E57" s="36">
        <v>14</v>
      </c>
      <c r="F57" s="41">
        <v>50</v>
      </c>
      <c r="G57" s="25">
        <v>50.76</v>
      </c>
      <c r="H57" s="25">
        <v>52.2</v>
      </c>
      <c r="I57" s="27">
        <f t="shared" si="0"/>
        <v>2.1915099691990948E-2</v>
      </c>
      <c r="J57" s="24" t="str">
        <f t="shared" si="1"/>
        <v>ОДНОРОДНЫЕ</v>
      </c>
      <c r="K57" s="22">
        <v>50.99</v>
      </c>
      <c r="L57" s="23">
        <f t="shared" si="4"/>
        <v>713.86</v>
      </c>
    </row>
    <row r="58" spans="1:12" ht="46.8" customHeight="1" x14ac:dyDescent="0.25">
      <c r="A58" s="34">
        <v>45</v>
      </c>
      <c r="B58" s="37" t="s">
        <v>68</v>
      </c>
      <c r="C58" s="38" t="s">
        <v>96</v>
      </c>
      <c r="D58" s="40" t="s">
        <v>11</v>
      </c>
      <c r="E58" s="36">
        <v>12</v>
      </c>
      <c r="F58" s="41">
        <v>168</v>
      </c>
      <c r="G58" s="25">
        <v>169.2</v>
      </c>
      <c r="H58" s="25">
        <v>174</v>
      </c>
      <c r="I58" s="27">
        <f t="shared" si="0"/>
        <v>1.8632051486370368E-2</v>
      </c>
      <c r="J58" s="24" t="str">
        <f t="shared" si="1"/>
        <v>ОДНОРОДНЫЕ</v>
      </c>
      <c r="K58" s="22">
        <v>170.4</v>
      </c>
      <c r="L58" s="23">
        <f t="shared" si="4"/>
        <v>2044.8000000000002</v>
      </c>
    </row>
    <row r="59" spans="1:12" ht="46.8" customHeight="1" x14ac:dyDescent="0.25">
      <c r="A59" s="34">
        <v>46</v>
      </c>
      <c r="B59" s="37" t="s">
        <v>69</v>
      </c>
      <c r="C59" s="38" t="s">
        <v>96</v>
      </c>
      <c r="D59" s="40" t="s">
        <v>11</v>
      </c>
      <c r="E59" s="36">
        <v>12</v>
      </c>
      <c r="F59" s="41">
        <v>164</v>
      </c>
      <c r="G59" s="25">
        <v>164.97</v>
      </c>
      <c r="H59" s="25">
        <v>169.65</v>
      </c>
      <c r="I59" s="27">
        <f t="shared" si="0"/>
        <v>1.8177353502013611E-2</v>
      </c>
      <c r="J59" s="24" t="str">
        <f t="shared" si="1"/>
        <v>ОДНОРОДНЫЕ</v>
      </c>
      <c r="K59" s="22">
        <v>166.21</v>
      </c>
      <c r="L59" s="23">
        <f t="shared" si="4"/>
        <v>1994.52</v>
      </c>
    </row>
    <row r="60" spans="1:12" ht="46.8" customHeight="1" x14ac:dyDescent="0.25">
      <c r="A60" s="34">
        <v>47</v>
      </c>
      <c r="B60" s="37" t="s">
        <v>70</v>
      </c>
      <c r="C60" s="38" t="s">
        <v>96</v>
      </c>
      <c r="D60" s="40" t="s">
        <v>11</v>
      </c>
      <c r="E60" s="36">
        <v>12</v>
      </c>
      <c r="F60" s="41">
        <v>203</v>
      </c>
      <c r="G60" s="25">
        <v>204.45</v>
      </c>
      <c r="H60" s="25">
        <v>210.25</v>
      </c>
      <c r="I60" s="27">
        <f t="shared" si="0"/>
        <v>1.8632051486370364E-2</v>
      </c>
      <c r="J60" s="24" t="str">
        <f t="shared" si="1"/>
        <v>ОДНОРОДНЫЕ</v>
      </c>
      <c r="K60" s="22">
        <v>205.9</v>
      </c>
      <c r="L60" s="23">
        <f t="shared" si="4"/>
        <v>2470.8000000000002</v>
      </c>
    </row>
    <row r="61" spans="1:12" ht="46.8" customHeight="1" x14ac:dyDescent="0.25">
      <c r="A61" s="34">
        <v>48</v>
      </c>
      <c r="B61" s="37" t="s">
        <v>71</v>
      </c>
      <c r="C61" s="38" t="s">
        <v>96</v>
      </c>
      <c r="D61" s="40" t="s">
        <v>11</v>
      </c>
      <c r="E61" s="36">
        <v>14</v>
      </c>
      <c r="F61" s="41">
        <v>84</v>
      </c>
      <c r="G61" s="25">
        <v>84.6</v>
      </c>
      <c r="H61" s="25">
        <v>87</v>
      </c>
      <c r="I61" s="27">
        <f t="shared" si="0"/>
        <v>1.8632051486370368E-2</v>
      </c>
      <c r="J61" s="24" t="str">
        <f t="shared" si="1"/>
        <v>ОДНОРОДНЫЕ</v>
      </c>
      <c r="K61" s="22">
        <v>85.2</v>
      </c>
      <c r="L61" s="23">
        <f t="shared" si="4"/>
        <v>1192.8</v>
      </c>
    </row>
    <row r="62" spans="1:12" ht="46.8" customHeight="1" x14ac:dyDescent="0.25">
      <c r="A62" s="34">
        <v>49</v>
      </c>
      <c r="B62" s="37" t="s">
        <v>72</v>
      </c>
      <c r="C62" s="38" t="s">
        <v>96</v>
      </c>
      <c r="D62" s="40" t="s">
        <v>11</v>
      </c>
      <c r="E62" s="36">
        <v>12</v>
      </c>
      <c r="F62" s="41">
        <v>99</v>
      </c>
      <c r="G62" s="25">
        <v>100.11</v>
      </c>
      <c r="H62" s="25">
        <v>102.95</v>
      </c>
      <c r="I62" s="27">
        <f t="shared" si="0"/>
        <v>2.0232699398213642E-2</v>
      </c>
      <c r="J62" s="24" t="str">
        <f t="shared" si="1"/>
        <v>ОДНОРОДНЫЕ</v>
      </c>
      <c r="K62" s="22">
        <v>100.69</v>
      </c>
      <c r="L62" s="23">
        <f t="shared" si="4"/>
        <v>1208.28</v>
      </c>
    </row>
    <row r="63" spans="1:12" ht="46.8" customHeight="1" x14ac:dyDescent="0.25">
      <c r="A63" s="34">
        <v>50</v>
      </c>
      <c r="B63" s="37" t="s">
        <v>73</v>
      </c>
      <c r="C63" s="38" t="s">
        <v>96</v>
      </c>
      <c r="D63" s="40" t="s">
        <v>11</v>
      </c>
      <c r="E63" s="36">
        <v>42</v>
      </c>
      <c r="F63" s="41">
        <v>50</v>
      </c>
      <c r="G63" s="25">
        <v>50.76</v>
      </c>
      <c r="H63" s="25">
        <v>52.2</v>
      </c>
      <c r="I63" s="27">
        <f t="shared" si="0"/>
        <v>2.1915099691990948E-2</v>
      </c>
      <c r="J63" s="24" t="str">
        <f t="shared" si="1"/>
        <v>ОДНОРОДНЫЕ</v>
      </c>
      <c r="K63" s="22">
        <v>50.98</v>
      </c>
      <c r="L63" s="23">
        <f t="shared" si="4"/>
        <v>2141.16</v>
      </c>
    </row>
    <row r="64" spans="1:12" ht="46.8" customHeight="1" x14ac:dyDescent="0.25">
      <c r="A64" s="34">
        <v>51</v>
      </c>
      <c r="B64" s="37" t="s">
        <v>74</v>
      </c>
      <c r="C64" s="38" t="s">
        <v>96</v>
      </c>
      <c r="D64" s="40" t="s">
        <v>11</v>
      </c>
      <c r="E64" s="36">
        <v>24</v>
      </c>
      <c r="F64" s="41">
        <v>70</v>
      </c>
      <c r="G64" s="25">
        <v>70.5</v>
      </c>
      <c r="H64" s="25">
        <v>72.5</v>
      </c>
      <c r="I64" s="27">
        <f t="shared" si="0"/>
        <v>1.8632051486370357E-2</v>
      </c>
      <c r="J64" s="24" t="str">
        <f t="shared" si="1"/>
        <v>ОДНОРОДНЫЕ</v>
      </c>
      <c r="K64" s="22">
        <v>71</v>
      </c>
      <c r="L64" s="23">
        <f t="shared" si="4"/>
        <v>1704</v>
      </c>
    </row>
    <row r="65" spans="1:12" ht="46.8" customHeight="1" x14ac:dyDescent="0.25">
      <c r="A65" s="34">
        <v>52</v>
      </c>
      <c r="B65" s="37" t="s">
        <v>75</v>
      </c>
      <c r="C65" s="38" t="s">
        <v>96</v>
      </c>
      <c r="D65" s="40" t="s">
        <v>11</v>
      </c>
      <c r="E65" s="36">
        <v>16</v>
      </c>
      <c r="F65" s="41">
        <v>62</v>
      </c>
      <c r="G65" s="25">
        <v>62.04</v>
      </c>
      <c r="H65" s="25">
        <v>63.8</v>
      </c>
      <c r="I65" s="27">
        <f t="shared" si="0"/>
        <v>1.6416280981437829E-2</v>
      </c>
      <c r="J65" s="24" t="str">
        <f t="shared" si="1"/>
        <v>ОДНОРОДНЫЕ</v>
      </c>
      <c r="K65" s="22">
        <v>62.61</v>
      </c>
      <c r="L65" s="23">
        <f t="shared" si="4"/>
        <v>1001.76</v>
      </c>
    </row>
    <row r="66" spans="1:12" ht="46.8" customHeight="1" x14ac:dyDescent="0.25">
      <c r="A66" s="34">
        <v>53</v>
      </c>
      <c r="B66" s="37" t="s">
        <v>76</v>
      </c>
      <c r="C66" s="38" t="s">
        <v>96</v>
      </c>
      <c r="D66" s="40" t="s">
        <v>11</v>
      </c>
      <c r="E66" s="36">
        <v>10</v>
      </c>
      <c r="F66" s="41">
        <v>167</v>
      </c>
      <c r="G66" s="25">
        <v>167.79</v>
      </c>
      <c r="H66" s="25">
        <v>172.55</v>
      </c>
      <c r="I66" s="27">
        <f t="shared" si="0"/>
        <v>1.7753407840100217E-2</v>
      </c>
      <c r="J66" s="24" t="str">
        <f t="shared" si="1"/>
        <v>ОДНОРОДНЫЕ</v>
      </c>
      <c r="K66" s="22">
        <v>169.11</v>
      </c>
      <c r="L66" s="23">
        <f t="shared" si="4"/>
        <v>1691.1000000000001</v>
      </c>
    </row>
    <row r="67" spans="1:12" ht="46.8" customHeight="1" x14ac:dyDescent="0.25">
      <c r="A67" s="34">
        <v>54</v>
      </c>
      <c r="B67" s="37" t="s">
        <v>77</v>
      </c>
      <c r="C67" s="38" t="s">
        <v>96</v>
      </c>
      <c r="D67" s="40" t="s">
        <v>11</v>
      </c>
      <c r="E67" s="36">
        <v>10</v>
      </c>
      <c r="F67" s="41">
        <v>85</v>
      </c>
      <c r="G67" s="25">
        <v>86.01</v>
      </c>
      <c r="H67" s="25">
        <v>88.45</v>
      </c>
      <c r="I67" s="27">
        <f t="shared" si="0"/>
        <v>2.0508434068892245E-2</v>
      </c>
      <c r="J67" s="24" t="str">
        <f t="shared" si="1"/>
        <v>ОДНОРОДНЫЕ</v>
      </c>
      <c r="K67" s="22">
        <v>86.49</v>
      </c>
      <c r="L67" s="23">
        <f t="shared" si="4"/>
        <v>864.9</v>
      </c>
    </row>
    <row r="68" spans="1:12" ht="46.8" customHeight="1" x14ac:dyDescent="0.25">
      <c r="A68" s="34">
        <v>55</v>
      </c>
      <c r="B68" s="37" t="s">
        <v>78</v>
      </c>
      <c r="C68" s="38" t="s">
        <v>96</v>
      </c>
      <c r="D68" s="40" t="s">
        <v>11</v>
      </c>
      <c r="E68" s="36">
        <v>14</v>
      </c>
      <c r="F68" s="41">
        <v>224</v>
      </c>
      <c r="G68" s="25">
        <v>225.6</v>
      </c>
      <c r="H68" s="25">
        <v>232</v>
      </c>
      <c r="I68" s="27">
        <f t="shared" si="0"/>
        <v>1.8632051486370361E-2</v>
      </c>
      <c r="J68" s="24" t="str">
        <f t="shared" si="1"/>
        <v>ОДНОРОДНЫЕ</v>
      </c>
      <c r="K68" s="22">
        <v>227.2</v>
      </c>
      <c r="L68" s="23">
        <f t="shared" si="4"/>
        <v>3180.7999999999997</v>
      </c>
    </row>
    <row r="69" spans="1:12" ht="46.8" customHeight="1" x14ac:dyDescent="0.25">
      <c r="A69" s="34">
        <v>56</v>
      </c>
      <c r="B69" s="37" t="s">
        <v>79</v>
      </c>
      <c r="C69" s="38" t="s">
        <v>96</v>
      </c>
      <c r="D69" s="40" t="s">
        <v>11</v>
      </c>
      <c r="E69" s="36">
        <v>10</v>
      </c>
      <c r="F69" s="41">
        <v>64</v>
      </c>
      <c r="G69" s="25">
        <v>64.86</v>
      </c>
      <c r="H69" s="25">
        <v>66.7</v>
      </c>
      <c r="I69" s="27">
        <f t="shared" si="0"/>
        <v>2.1159595607757313E-2</v>
      </c>
      <c r="J69" s="24" t="str">
        <f t="shared" si="1"/>
        <v>ОДНОРОДНЫЕ</v>
      </c>
      <c r="K69" s="22">
        <v>65.19</v>
      </c>
      <c r="L69" s="23">
        <f t="shared" si="4"/>
        <v>651.9</v>
      </c>
    </row>
    <row r="70" spans="1:12" ht="46.8" customHeight="1" x14ac:dyDescent="0.25">
      <c r="A70" s="34">
        <v>57</v>
      </c>
      <c r="B70" s="37" t="s">
        <v>80</v>
      </c>
      <c r="C70" s="38" t="s">
        <v>97</v>
      </c>
      <c r="D70" s="40" t="s">
        <v>11</v>
      </c>
      <c r="E70" s="36">
        <v>1</v>
      </c>
      <c r="F70" s="41">
        <v>7545</v>
      </c>
      <c r="G70" s="25">
        <v>7598.49</v>
      </c>
      <c r="H70" s="25">
        <v>7814.05</v>
      </c>
      <c r="I70" s="27">
        <f t="shared" si="0"/>
        <v>1.8611984474619821E-2</v>
      </c>
      <c r="J70" s="24" t="str">
        <f t="shared" si="1"/>
        <v>ОДНОРОДНЫЕ</v>
      </c>
      <c r="K70" s="22">
        <v>7652.51</v>
      </c>
      <c r="L70" s="23">
        <f t="shared" si="4"/>
        <v>7652.51</v>
      </c>
    </row>
    <row r="71" spans="1:12" ht="46.8" customHeight="1" x14ac:dyDescent="0.25">
      <c r="A71" s="34">
        <v>58</v>
      </c>
      <c r="B71" s="37" t="s">
        <v>81</v>
      </c>
      <c r="C71" s="38" t="s">
        <v>98</v>
      </c>
      <c r="D71" s="40" t="s">
        <v>11</v>
      </c>
      <c r="E71" s="36">
        <v>1</v>
      </c>
      <c r="F71" s="41">
        <v>526</v>
      </c>
      <c r="G71" s="25">
        <v>530.16</v>
      </c>
      <c r="H71" s="25">
        <v>545.20000000000005</v>
      </c>
      <c r="I71" s="27">
        <f t="shared" si="0"/>
        <v>1.8922764611936069E-2</v>
      </c>
      <c r="J71" s="24" t="str">
        <f t="shared" si="1"/>
        <v>ОДНОРОДНЫЕ</v>
      </c>
      <c r="K71" s="22">
        <v>533.79</v>
      </c>
      <c r="L71" s="23">
        <f t="shared" si="4"/>
        <v>533.79</v>
      </c>
    </row>
    <row r="72" spans="1:12" ht="46.8" customHeight="1" x14ac:dyDescent="0.25">
      <c r="A72" s="34">
        <v>59</v>
      </c>
      <c r="B72" s="37" t="s">
        <v>82</v>
      </c>
      <c r="C72" s="38" t="s">
        <v>99</v>
      </c>
      <c r="D72" s="40" t="s">
        <v>11</v>
      </c>
      <c r="E72" s="36">
        <v>2</v>
      </c>
      <c r="F72" s="41">
        <v>385</v>
      </c>
      <c r="G72" s="25">
        <v>387.75</v>
      </c>
      <c r="H72" s="25">
        <v>398.75</v>
      </c>
      <c r="I72" s="27">
        <f t="shared" si="0"/>
        <v>1.8632051486370354E-2</v>
      </c>
      <c r="J72" s="24" t="str">
        <f t="shared" si="1"/>
        <v>ОДНОРОДНЫЕ</v>
      </c>
      <c r="K72" s="22">
        <v>390.5</v>
      </c>
      <c r="L72" s="23">
        <f t="shared" si="4"/>
        <v>781</v>
      </c>
    </row>
    <row r="73" spans="1:12" ht="46.8" customHeight="1" x14ac:dyDescent="0.25">
      <c r="A73" s="34">
        <v>60</v>
      </c>
      <c r="B73" s="37" t="s">
        <v>83</v>
      </c>
      <c r="C73" s="38" t="s">
        <v>100</v>
      </c>
      <c r="D73" s="40" t="s">
        <v>11</v>
      </c>
      <c r="E73" s="36">
        <v>3</v>
      </c>
      <c r="F73" s="41">
        <v>174</v>
      </c>
      <c r="G73" s="25">
        <v>174.84</v>
      </c>
      <c r="H73" s="25">
        <v>179.8</v>
      </c>
      <c r="I73" s="27">
        <f t="shared" si="0"/>
        <v>1.7787593610799561E-2</v>
      </c>
      <c r="J73" s="24" t="str">
        <f t="shared" si="1"/>
        <v>ОДНОРОДНЫЕ</v>
      </c>
      <c r="K73" s="22">
        <v>176.21</v>
      </c>
      <c r="L73" s="23">
        <f t="shared" si="4"/>
        <v>528.63</v>
      </c>
    </row>
    <row r="74" spans="1:12" ht="46.8" customHeight="1" x14ac:dyDescent="0.25">
      <c r="A74" s="34">
        <v>61</v>
      </c>
      <c r="B74" s="37" t="s">
        <v>84</v>
      </c>
      <c r="C74" s="38" t="s">
        <v>101</v>
      </c>
      <c r="D74" s="40" t="s">
        <v>11</v>
      </c>
      <c r="E74" s="36">
        <v>20</v>
      </c>
      <c r="F74" s="41">
        <v>98</v>
      </c>
      <c r="G74" s="25">
        <v>98.7</v>
      </c>
      <c r="H74" s="25">
        <v>101.5</v>
      </c>
      <c r="I74" s="27">
        <f t="shared" si="0"/>
        <v>1.863205148637035E-2</v>
      </c>
      <c r="J74" s="24" t="str">
        <f t="shared" si="1"/>
        <v>ОДНОРОДНЫЕ</v>
      </c>
      <c r="K74" s="22">
        <v>99.4</v>
      </c>
      <c r="L74" s="23">
        <f t="shared" si="4"/>
        <v>1988</v>
      </c>
    </row>
    <row r="75" spans="1:12" ht="46.8" customHeight="1" x14ac:dyDescent="0.25">
      <c r="A75" s="34">
        <v>62</v>
      </c>
      <c r="B75" s="37" t="s">
        <v>85</v>
      </c>
      <c r="C75" s="38" t="s">
        <v>102</v>
      </c>
      <c r="D75" s="40" t="s">
        <v>11</v>
      </c>
      <c r="E75" s="36">
        <v>20</v>
      </c>
      <c r="F75" s="41">
        <v>97</v>
      </c>
      <c r="G75" s="25">
        <v>97.29</v>
      </c>
      <c r="H75" s="25">
        <v>100.05</v>
      </c>
      <c r="I75" s="27">
        <f t="shared" si="0"/>
        <v>1.7158307479817472E-2</v>
      </c>
      <c r="J75" s="24" t="str">
        <f t="shared" si="1"/>
        <v>ОДНОРОДНЫЕ</v>
      </c>
      <c r="K75" s="22">
        <v>98.11</v>
      </c>
      <c r="L75" s="23">
        <f t="shared" si="4"/>
        <v>1962.2</v>
      </c>
    </row>
    <row r="76" spans="1:12" ht="30.6" customHeight="1" x14ac:dyDescent="0.25">
      <c r="A76" s="6"/>
      <c r="B76" s="35" t="s">
        <v>9</v>
      </c>
      <c r="C76" s="16"/>
      <c r="D76" s="39"/>
      <c r="E76" s="39"/>
      <c r="F76" s="17"/>
      <c r="G76" s="18"/>
      <c r="H76" s="18"/>
      <c r="I76" s="18"/>
      <c r="J76" s="18"/>
      <c r="K76" s="15"/>
      <c r="L76" s="8">
        <f>SUM(L14:L75)</f>
        <v>559448.41000000038</v>
      </c>
    </row>
    <row r="77" spans="1:12" ht="20.25" customHeight="1" x14ac:dyDescent="0.25">
      <c r="A77" s="3"/>
      <c r="B77" s="3" t="s">
        <v>10</v>
      </c>
      <c r="C77" s="19"/>
      <c r="D77" s="3"/>
      <c r="E77" s="3"/>
      <c r="F77" s="4"/>
      <c r="G77" s="3"/>
      <c r="H77" s="28"/>
      <c r="I77" s="3"/>
      <c r="J77" s="3"/>
      <c r="K77" s="3"/>
      <c r="L77" s="3"/>
    </row>
    <row r="78" spans="1:12" ht="27" customHeight="1" x14ac:dyDescent="0.25">
      <c r="A78" s="3"/>
      <c r="B78" s="3"/>
      <c r="C78" s="3"/>
      <c r="D78" s="3"/>
      <c r="E78" s="3"/>
      <c r="F78" s="4"/>
      <c r="G78" s="3"/>
      <c r="H78" s="28"/>
      <c r="I78" s="3"/>
      <c r="J78" s="3"/>
      <c r="K78" s="3"/>
      <c r="L78" s="3"/>
    </row>
    <row r="79" spans="1:12" ht="54.6" customHeight="1" x14ac:dyDescent="0.25">
      <c r="A79" s="54" t="s">
        <v>20</v>
      </c>
      <c r="B79" s="55"/>
      <c r="C79" s="55"/>
      <c r="D79" s="55"/>
      <c r="E79" s="55"/>
      <c r="F79" s="30"/>
      <c r="G79" s="30"/>
      <c r="H79" s="30"/>
      <c r="I79" s="30"/>
      <c r="J79" s="30" t="s">
        <v>19</v>
      </c>
      <c r="K79" s="30"/>
      <c r="L79" s="31"/>
    </row>
    <row r="80" spans="1:12" ht="10.5" customHeight="1" x14ac:dyDescent="0.25">
      <c r="A80" s="9"/>
      <c r="B80" s="10"/>
      <c r="C80" s="14"/>
      <c r="D80" s="10"/>
      <c r="E80" s="10"/>
      <c r="F80" s="12"/>
      <c r="G80" s="10"/>
      <c r="H80" s="10"/>
      <c r="I80" s="10"/>
      <c r="J80" s="10"/>
      <c r="K80" s="10"/>
      <c r="L80" s="10"/>
    </row>
    <row r="81" spans="1:12" ht="21" hidden="1" customHeight="1" x14ac:dyDescent="0.25">
      <c r="A81" s="9"/>
      <c r="B81" s="10"/>
      <c r="C81" s="10"/>
      <c r="D81" s="10"/>
      <c r="E81" s="10"/>
      <c r="F81" s="12"/>
      <c r="G81" s="10"/>
      <c r="H81" s="10"/>
      <c r="I81" s="10"/>
      <c r="J81" s="10"/>
      <c r="K81" s="10"/>
      <c r="L81" s="10"/>
    </row>
    <row r="82" spans="1:12" ht="72.599999999999994" customHeight="1" x14ac:dyDescent="0.25">
      <c r="B82" s="21" t="s">
        <v>21</v>
      </c>
      <c r="C82" s="10"/>
      <c r="D82" s="3"/>
      <c r="E82" s="11"/>
      <c r="F82" s="13"/>
      <c r="G82" s="11"/>
      <c r="H82" s="11"/>
      <c r="I82" s="11"/>
      <c r="J82" s="11"/>
      <c r="K82" s="10"/>
      <c r="L82" s="10"/>
    </row>
    <row r="83" spans="1:12" ht="15.6" x14ac:dyDescent="0.25">
      <c r="C83" s="3"/>
    </row>
  </sheetData>
  <mergeCells count="23">
    <mergeCell ref="A79:E79"/>
    <mergeCell ref="A13:L13"/>
    <mergeCell ref="A5:D5"/>
    <mergeCell ref="E5:L5"/>
    <mergeCell ref="A6:D6"/>
    <mergeCell ref="E6:L6"/>
    <mergeCell ref="L8:L11"/>
    <mergeCell ref="A7:L7"/>
    <mergeCell ref="K8:K11"/>
    <mergeCell ref="F8:H10"/>
    <mergeCell ref="I8:I11"/>
    <mergeCell ref="J8:J11"/>
    <mergeCell ref="A8:A11"/>
    <mergeCell ref="B8:B11"/>
    <mergeCell ref="C8:C11"/>
    <mergeCell ref="D8:D11"/>
    <mergeCell ref="E8:E11"/>
    <mergeCell ref="K1:L1"/>
    <mergeCell ref="B2:L2"/>
    <mergeCell ref="A3:D3"/>
    <mergeCell ref="E3:L3"/>
    <mergeCell ref="A4:D4"/>
    <mergeCell ref="E4:L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3" manualBreakCount="3">
    <brk id="34" max="16383" man="1"/>
    <brk id="5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Кузнецова Татьяна Владимировна</cp:lastModifiedBy>
  <cp:lastPrinted>2026-08-17T12:46:57Z</cp:lastPrinted>
  <dcterms:created xsi:type="dcterms:W3CDTF">2022-08-25T07:02:48Z</dcterms:created>
  <dcterms:modified xsi:type="dcterms:W3CDTF">2026-08-19T07:06:56Z</dcterms:modified>
</cp:coreProperties>
</file>