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440" windowHeight="1132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I14" i="1" l="1"/>
  <c r="H14" i="1"/>
  <c r="G14" i="1"/>
  <c r="K14" i="1" s="1"/>
  <c r="J14" i="1" l="1"/>
</calcChain>
</file>

<file path=xl/sharedStrings.xml><?xml version="1.0" encoding="utf-8"?>
<sst xmlns="http://schemas.openxmlformats.org/spreadsheetml/2006/main" count="26" uniqueCount="25">
  <si>
    <t>Расчет НМЦК</t>
  </si>
  <si>
    <t>Расчет начальной (максимальной) цены контракта: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</si>
  <si>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</si>
  <si>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</si>
  <si>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</si>
  <si>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</si>
  <si>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</si>
  <si>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</si>
  <si>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</si>
  <si>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</si>
  <si>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 xml:space="preserve">В соответствии с техническим заданием 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</si>
  <si>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</si>
  <si>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</si>
  <si>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</si>
  <si>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</si>
  <si>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ЧЕЛОВЕК</t>
  </si>
  <si>
    <r>
      <t>Дата подготовки обоснования НМЦК</t>
    </r>
    <r>
      <rPr>
        <b/>
        <sz val="12"/>
        <color theme="1"/>
        <rFont val="Times New Roman"/>
        <family val="1"/>
        <charset val="204"/>
      </rPr>
      <t>:  29.07.2026</t>
    </r>
  </si>
  <si>
    <t>Организация 1</t>
  </si>
  <si>
    <t>Организация 3</t>
  </si>
  <si>
    <t>Организация 2</t>
  </si>
  <si>
    <t>Начальная (максимальная) цена контракта  рассчитана как произведение количества услуг и наименьшего значения цены за единицу услуги.</t>
  </si>
  <si>
    <t>Обучение водителей по программе повышения квалификации в области безопасности дорожного движения (ежегодное обучение водителей)</t>
  </si>
  <si>
    <t>Метод сопоставимых рыночных цен (анализа рынка) на основании ст. 22 Федерального закона № 44-ФЗ от 05.04.2013 на основании исследования рынка, проведенные по инициативе заказчика на основании коммерческих предложений потенциальных участников</t>
  </si>
  <si>
    <t>Согласно расчету начальная (максимальная) цена контракта составляет  7 000,00 (Семь тысяч) руб. 00 коп.</t>
  </si>
  <si>
    <t>Ед. изм.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</si>
</sst>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43" fontId="0" fillId="0" borderId="0" xfId="0" applyNumberFormat="1"/>
    <xf numFmtId="165" fontId="6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164" fontId="6" fillId="0" borderId="1" xfId="2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115" zoomScaleNormal="115" workbookViewId="0">
      <selection activeCell="L14" sqref="L14"/>
    </sheetView>
  </sheetViews>
  <sheetFormatPr defaultRowHeight="15" x14ac:dyDescent="0.25"/>
  <cols>
    <col min="1" max="1" width="19.42578125" customWidth="1"/>
    <col min="2" max="2" width="7.7109375" customWidth="1"/>
    <col min="3" max="3" width="7.140625" customWidth="1"/>
    <col min="4" max="4" width="15.85546875" customWidth="1"/>
    <col min="5" max="5" width="16" customWidth="1"/>
    <col min="6" max="6" width="18" customWidth="1"/>
    <col min="7" max="7" width="11.5703125" customWidth="1"/>
    <col min="8" max="8" width="9.7109375" customWidth="1"/>
    <col min="9" max="9" width="9.42578125" customWidth="1"/>
    <col min="10" max="10" width="10.5703125" customWidth="1"/>
    <col min="11" max="11" width="11.85546875" customWidth="1"/>
    <col min="12" max="12" width="15.7109375" bestFit="1" customWidth="1"/>
    <col min="13" max="14" width="17.5703125" customWidth="1"/>
    <col min="15" max="15" width="16.42578125" customWidth="1"/>
  </cols>
  <sheetData>
    <row r="1" spans="1:15" ht="25.35" customHeight="1" x14ac:dyDescent="0.25">
      <c r="H1" s="14"/>
      <c r="I1" s="14"/>
      <c r="J1" s="14"/>
      <c r="K1" s="14"/>
    </row>
    <row r="2" spans="1:15" ht="53.25" customHeight="1" x14ac:dyDescent="0.25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 ht="32.25" customHeight="1" x14ac:dyDescent="0.25">
      <c r="A4" s="19" t="s">
        <v>11</v>
      </c>
      <c r="B4" s="20"/>
      <c r="C4" s="20"/>
      <c r="D4" s="21" t="s">
        <v>21</v>
      </c>
      <c r="E4" s="22"/>
      <c r="F4" s="22"/>
      <c r="G4" s="22"/>
      <c r="H4" s="22"/>
      <c r="I4" s="22"/>
      <c r="J4" s="22"/>
      <c r="K4" s="23"/>
    </row>
    <row r="5" spans="1:15" ht="32.25" customHeight="1" x14ac:dyDescent="0.25">
      <c r="A5" s="19" t="s">
        <v>12</v>
      </c>
      <c r="B5" s="20"/>
      <c r="C5" s="20"/>
      <c r="D5" s="24" t="s">
        <v>10</v>
      </c>
      <c r="E5" s="24"/>
      <c r="F5" s="24"/>
      <c r="G5" s="24"/>
      <c r="H5" s="24"/>
      <c r="I5" s="24"/>
      <c r="J5" s="24"/>
      <c r="K5" s="24"/>
    </row>
    <row r="6" spans="1:15" ht="53.25" customHeight="1" x14ac:dyDescent="0.25">
      <c r="A6" s="19" t="s">
        <v>13</v>
      </c>
      <c r="B6" s="20"/>
      <c r="C6" s="20"/>
      <c r="D6" s="25" t="s">
        <v>22</v>
      </c>
      <c r="E6" s="24"/>
      <c r="F6" s="24"/>
      <c r="G6" s="24"/>
      <c r="H6" s="24"/>
      <c r="I6" s="24"/>
      <c r="J6" s="24"/>
      <c r="K6" s="24"/>
    </row>
    <row r="7" spans="1:15" ht="39.200000000000003" customHeight="1" x14ac:dyDescent="0.25">
      <c r="A7" s="20" t="s">
        <v>0</v>
      </c>
      <c r="B7" s="20"/>
      <c r="C7" s="20"/>
      <c r="D7" s="21" t="s">
        <v>23</v>
      </c>
      <c r="E7" s="22"/>
      <c r="F7" s="22"/>
      <c r="G7" s="22"/>
      <c r="H7" s="22"/>
      <c r="I7" s="22"/>
      <c r="J7" s="22"/>
      <c r="K7" s="23"/>
    </row>
    <row r="8" spans="1:15" ht="28.5" customHeight="1" x14ac:dyDescent="0.25">
      <c r="A8" s="15" t="s">
        <v>16</v>
      </c>
      <c r="B8" s="16"/>
      <c r="C8" s="16"/>
      <c r="D8" s="16"/>
      <c r="E8" s="16"/>
      <c r="F8" s="16"/>
      <c r="G8" s="16"/>
      <c r="H8" s="16"/>
      <c r="I8" s="16"/>
      <c r="J8" s="16"/>
      <c r="K8" s="17"/>
    </row>
    <row r="9" spans="1:1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5" ht="15.75" x14ac:dyDescent="0.25">
      <c r="A10" s="13" t="s">
        <v>1</v>
      </c>
      <c r="B10" s="13"/>
      <c r="C10" s="13"/>
      <c r="D10" s="13"/>
      <c r="E10" s="13"/>
      <c r="F10" s="5"/>
      <c r="G10" s="5"/>
      <c r="H10" s="5"/>
      <c r="I10" s="5"/>
      <c r="J10" s="5"/>
      <c r="K10" s="5"/>
    </row>
    <row r="11" spans="1:1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5" ht="48.95" customHeight="1" x14ac:dyDescent="0.25">
      <c r="A12" s="26" t="s">
        <v>7</v>
      </c>
      <c r="B12" s="26" t="s">
        <v>24</v>
      </c>
      <c r="C12" s="26" t="s">
        <v>2</v>
      </c>
      <c r="D12" s="26" t="s">
        <v>6</v>
      </c>
      <c r="E12" s="26"/>
      <c r="F12" s="26"/>
      <c r="G12" s="26" t="s">
        <v>3</v>
      </c>
      <c r="H12" s="26" t="s">
        <v>4</v>
      </c>
      <c r="I12" s="26" t="s">
        <v>9</v>
      </c>
      <c r="J12" s="26" t="s">
        <v>8</v>
      </c>
      <c r="K12" s="30" t="s">
        <v>5</v>
      </c>
    </row>
    <row r="13" spans="1:15" ht="24.75" customHeight="1" x14ac:dyDescent="0.25">
      <c r="A13" s="27"/>
      <c r="B13" s="26"/>
      <c r="C13" s="26"/>
      <c r="D13" s="9" t="s">
        <v>17</v>
      </c>
      <c r="E13" s="9" t="s">
        <v>19</v>
      </c>
      <c r="F13" s="9" t="s">
        <v>18</v>
      </c>
      <c r="G13" s="26"/>
      <c r="H13" s="26"/>
      <c r="I13" s="26"/>
      <c r="J13" s="26"/>
      <c r="K13" s="30"/>
    </row>
    <row r="14" spans="1:15" ht="99" customHeight="1" x14ac:dyDescent="0.25">
      <c r="A14" s="10" t="s">
        <v>21</v>
      </c>
      <c r="B14" s="8" t="s">
        <v>15</v>
      </c>
      <c r="C14" s="11">
        <v>14</v>
      </c>
      <c r="D14" s="12">
        <v>500</v>
      </c>
      <c r="E14" s="12">
        <v>650</v>
      </c>
      <c r="F14" s="12">
        <v>700</v>
      </c>
      <c r="G14" s="2">
        <f>SMALL(D14:F14,1)</f>
        <v>500</v>
      </c>
      <c r="H14" s="3">
        <f>ROUND(AVERAGE(D14:F14),2)</f>
        <v>616.66999999999996</v>
      </c>
      <c r="I14" s="3">
        <f>STDEV(D14:F14)</f>
        <v>104.08329997330682</v>
      </c>
      <c r="J14" s="4">
        <f t="shared" ref="J14" si="0">I14/H14*100</f>
        <v>16.878281734689025</v>
      </c>
      <c r="K14" s="7">
        <f t="shared" ref="K14" si="1">G14*C14</f>
        <v>7000</v>
      </c>
    </row>
    <row r="15" spans="1:15" ht="19.5" customHeight="1" x14ac:dyDescent="0.25">
      <c r="A15" s="28" t="s">
        <v>20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M15" s="6"/>
      <c r="N15" s="6"/>
      <c r="O15" s="6"/>
    </row>
    <row r="16" spans="1:15" ht="15.75" customHeight="1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M16" s="6"/>
      <c r="N16" s="6"/>
      <c r="O16" s="6"/>
    </row>
    <row r="19" spans="13:15" x14ac:dyDescent="0.25">
      <c r="M19" s="6"/>
      <c r="N19" s="6"/>
      <c r="O19" s="6"/>
    </row>
  </sheetData>
  <mergeCells count="22">
    <mergeCell ref="A12:A13"/>
    <mergeCell ref="B12:B13"/>
    <mergeCell ref="C12:C13"/>
    <mergeCell ref="D12:F12"/>
    <mergeCell ref="A15:K16"/>
    <mergeCell ref="K12:K13"/>
    <mergeCell ref="I12:I13"/>
    <mergeCell ref="G12:G13"/>
    <mergeCell ref="H12:H13"/>
    <mergeCell ref="J12:J13"/>
    <mergeCell ref="A10:E10"/>
    <mergeCell ref="H1:K1"/>
    <mergeCell ref="A8:K8"/>
    <mergeCell ref="A2:K2"/>
    <mergeCell ref="A4:C4"/>
    <mergeCell ref="D4:K4"/>
    <mergeCell ref="A5:C5"/>
    <mergeCell ref="D5:K5"/>
    <mergeCell ref="A6:C6"/>
    <mergeCell ref="D6:K6"/>
    <mergeCell ref="A7:C7"/>
    <mergeCell ref="D7:K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ФГБУ РМНПЦ Росплазма ФМБА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Шиврина Елена Николаевна</cp:lastModifiedBy>
  <cp:lastPrinted>2024-08-01T13:27:52Z</cp:lastPrinted>
  <dcterms:created xsi:type="dcterms:W3CDTF">2022-01-19T11:20:17Z</dcterms:created>
  <dcterms:modified xsi:type="dcterms:W3CDTF">2026-08-17T07:07:23Z</dcterms:modified>
</cp:coreProperties>
</file>