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nas.rata.local\rata\Purchases\2026\Закупки 26\2393-2026-00016 (УЗ) Питьевая вода\На ЕАТ\"/>
    </mc:Choice>
  </mc:AlternateContent>
  <xr:revisionPtr revIDLastSave="0" documentId="13_ncr:1_{9702CF51-52F4-46A8-BD2F-2489B57F598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definedNames>
    <definedName name="_ftn1" localSheetId="0">Лист1!$A$30</definedName>
    <definedName name="_ftn2" localSheetId="0">Лист1!$A$31</definedName>
    <definedName name="_ftnref1" localSheetId="0">Лист1!$G$4</definedName>
    <definedName name="_ftnref2" localSheetId="0">Лист1!$K$4</definedName>
    <definedName name="_Toc424563919" localSheetId="0">Лист1!$A$3</definedName>
    <definedName name="_xlnm.Print_Area" localSheetId="0">Лист1!$A$1:$L$31</definedName>
  </definedNames>
  <calcPr calcId="181029" refMode="R1C1"/>
</workbook>
</file>

<file path=xl/calcChain.xml><?xml version="1.0" encoding="utf-8"?>
<calcChain xmlns="http://schemas.openxmlformats.org/spreadsheetml/2006/main">
  <c r="K9" i="1" l="1"/>
  <c r="L9" i="1" s="1"/>
  <c r="K10" i="1"/>
  <c r="K11" i="1"/>
  <c r="K12" i="1"/>
  <c r="L12" i="1" s="1"/>
  <c r="K8" i="1"/>
  <c r="L10" i="1"/>
  <c r="L11" i="1"/>
  <c r="L8" i="1"/>
  <c r="L13" i="1" l="1"/>
</calcChain>
</file>

<file path=xl/sharedStrings.xml><?xml version="1.0" encoding="utf-8"?>
<sst xmlns="http://schemas.openxmlformats.org/spreadsheetml/2006/main" count="64" uniqueCount="39">
  <si>
    <t>РАСЧЕТ НМЦ МЕТОДОМ АНАЛИЗА РЫНКА</t>
  </si>
  <si>
    <t>№ п/п</t>
  </si>
  <si>
    <t>Код ЕНС каждой единицы товара</t>
  </si>
  <si>
    <t>Наименование ЕНС каждой единицы товара / наименование каждой единицы, работы, услуги</t>
  </si>
  <si>
    <t>Ед.изм. ЕНС товара / ед. изм. работы, услуги</t>
  </si>
  <si>
    <t>Кол-во в ед.изм.</t>
  </si>
  <si>
    <t>Ставка НДС, %</t>
  </si>
  <si>
    <t>Общая стоимость, руб. с НДС</t>
  </si>
  <si>
    <t>ИТОГО</t>
  </si>
  <si>
    <t>х</t>
  </si>
  <si>
    <t>Исполнитель расчета:</t>
  </si>
  <si>
    <t>(Ф.И.О., должность, контактный телефон)</t>
  </si>
  <si>
    <t>(подпись/расшифровка подписи)</t>
  </si>
  <si>
    <t>(дата расчета НМЦ)</t>
  </si>
  <si>
    <t>Информация о рыночных ценах за ед. изм., руб. с НДС</t>
  </si>
  <si>
    <r>
      <t>Средняя арифметическая цена за ед.изм.</t>
    </r>
    <r>
      <rPr>
        <vertAlign val="superscript"/>
        <sz val="12"/>
        <color theme="1"/>
        <rFont val="Times New Roman"/>
        <family val="1"/>
        <charset val="204"/>
      </rPr>
      <t xml:space="preserve"> [1]</t>
    </r>
  </si>
  <si>
    <t>Вода питьевая бутилированная не менее 18,9 литров</t>
  </si>
  <si>
    <t xml:space="preserve">Вода питьевая бутилированная в пластиковой таре не менее 0,45 литров </t>
  </si>
  <si>
    <t xml:space="preserve">Вода питьевая бутилированная в стеклянной таре не менее 0,45 литров </t>
  </si>
  <si>
    <t xml:space="preserve">Вода питьевая бутилированная в пластиковой таре не менее 0,33 литров </t>
  </si>
  <si>
    <t xml:space="preserve">Вода питьевая бутилированная в стеклянной таре не менее 0,33 литров </t>
  </si>
  <si>
    <t>-</t>
  </si>
  <si>
    <t>шт</t>
  </si>
  <si>
    <t>Приложение № 4.1 к Пояснительной записке № 2393-2026-00016</t>
  </si>
  <si>
    <t xml:space="preserve">1.Расчет НМЦ произведен методом сопоставимых рыночных цен в соответствии с п. 6.2(3) Приложения 5 к ЕПоз ГК «РОСТЕХ» </t>
  </si>
  <si>
    <t>4. Максимальное значение цены договора определяется в рублях с учетом НДС и всех расходов, предусмотренных проектом договора, и налогов, подлежащих уплате в соответствии с нормами законодательства РФ</t>
  </si>
  <si>
    <t xml:space="preserve"> </t>
  </si>
  <si>
    <t>начальная (максимальная) цена за единицу продукции</t>
  </si>
  <si>
    <t>максимальная цена договора</t>
  </si>
  <si>
    <t>[1]Информация о рыночных ценах указывается с учетом перерасчета, произведенного в соответствии с п. 6.8.Рекомендаций.</t>
  </si>
  <si>
    <t>"14 " августа 2026 г.</t>
  </si>
  <si>
    <t xml:space="preserve">предложение №1 </t>
  </si>
  <si>
    <t>предложение №2</t>
  </si>
  <si>
    <t>предложение №3</t>
  </si>
  <si>
    <t>предложение №4</t>
  </si>
  <si>
    <t>2. В соответствии с п 6.2.1. Приложения №5 Епоз ГК "Ростех" направлен запрос о предоставлении информации 3 (трем) поставщикам данной продукции</t>
  </si>
  <si>
    <t>Приняты к расчету НМЦ 2 (два) КП;</t>
  </si>
  <si>
    <t>3. В соответствии с п.п. 6.2.12 использованы общедоступные источники изучения рынка</t>
  </si>
  <si>
    <t>__________________________/      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</si>
</sst>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Protection="0"/>
    <xf numFmtId="0" fontId="1" fillId="0" borderId="0"/>
    <xf numFmtId="0" fontId="1" fillId="0" borderId="0"/>
    <xf numFmtId="0" fontId="2" fillId="0" borderId="0" applyNumberFormat="0" applyFill="0" applyBorder="0" applyProtection="0"/>
    <xf numFmtId="0" fontId="1" fillId="0" borderId="0"/>
    <xf numFmtId="0" fontId="2" fillId="0" borderId="0" applyNumberFormat="0" applyFill="0" applyBorder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8" fillId="0" borderId="0" xfId="1" applyFont="1" applyAlignment="1">
      <alignment vertical="center"/>
    </xf>
    <xf numFmtId="4" fontId="3" fillId="0" borderId="0" xfId="0" applyNumberFormat="1" applyFont="1"/>
    <xf numFmtId="0" fontId="1" fillId="0" borderId="0" xfId="2"/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vertical="center"/>
    </xf>
    <xf numFmtId="0" fontId="7" fillId="0" borderId="0" xfId="0" applyFont="1" applyAlignment="1">
      <alignment horizontal="right" vertical="top" wrapText="1"/>
    </xf>
    <xf numFmtId="0" fontId="6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1" fillId="0" borderId="0" xfId="2" applyFill="1"/>
  </cellXfs>
  <cellStyles count="7">
    <cellStyle name="Гиперссылка" xfId="1" builtinId="8"/>
    <cellStyle name="Гиперссылка 2" xfId="4" xr:uid="{D21DE9C3-B151-48E4-9AAC-34352CE014D5}"/>
    <cellStyle name="Гиперссылка 2 2" xfId="6" xr:uid="{2048F0C0-0AF8-4249-BA8E-DFDF7005EEA2}"/>
    <cellStyle name="Обычный" xfId="0" builtinId="0"/>
    <cellStyle name="Обычный 2" xfId="3" xr:uid="{23EED773-B2D7-4113-976E-6B4386A701E2}"/>
    <cellStyle name="Обычный 2 2" xfId="5" xr:uid="{F7F26109-6C1A-419B-BE06-6D2AD53E2AC4}"/>
    <cellStyle name="Обычный 3" xfId="2" xr:uid="{97C00CBE-26B6-4DB2-9C5C-00CD4AA40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BreakPreview" zoomScaleNormal="100" zoomScaleSheetLayoutView="100" workbookViewId="0">
      <selection activeCell="A26" sqref="A26"/>
    </sheetView>
  </sheetViews>
  <sheetFormatPr defaultColWidth="9.109375" defaultRowHeight="15.6" x14ac:dyDescent="0.3"/>
  <cols>
    <col min="1" max="1" width="9.109375" style="1"/>
    <col min="2" max="2" width="10.5546875" style="1" customWidth="1"/>
    <col min="3" max="3" width="36.33203125" style="1" customWidth="1"/>
    <col min="4" max="6" width="9.109375" style="1"/>
    <col min="7" max="7" width="19.44140625" style="1" customWidth="1"/>
    <col min="8" max="10" width="20.88671875" style="1" customWidth="1"/>
    <col min="11" max="11" width="20.5546875" style="1" customWidth="1"/>
    <col min="12" max="12" width="23.88671875" style="1" customWidth="1"/>
    <col min="13" max="13" width="9.88671875" style="1" bestFit="1" customWidth="1"/>
    <col min="14" max="16384" width="9.109375" style="1"/>
  </cols>
  <sheetData>
    <row r="1" spans="1:13" ht="15.75" customHeight="1" x14ac:dyDescent="0.3">
      <c r="G1" s="8" t="s">
        <v>23</v>
      </c>
      <c r="H1" s="8"/>
      <c r="I1" s="8"/>
      <c r="J1" s="8"/>
      <c r="K1" s="8"/>
      <c r="L1" s="8"/>
    </row>
    <row r="3" spans="1:13" x14ac:dyDescent="0.3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3" s="2" customFormat="1" ht="30" customHeight="1" x14ac:dyDescent="0.3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1" t="s">
        <v>14</v>
      </c>
      <c r="H4" s="12"/>
      <c r="I4" s="12"/>
      <c r="J4" s="13"/>
      <c r="K4" s="10" t="s">
        <v>15</v>
      </c>
      <c r="L4" s="10" t="s">
        <v>7</v>
      </c>
    </row>
    <row r="5" spans="1:13" s="2" customFormat="1" ht="60" customHeight="1" x14ac:dyDescent="0.3">
      <c r="A5" s="10"/>
      <c r="B5" s="10"/>
      <c r="C5" s="10"/>
      <c r="D5" s="10"/>
      <c r="E5" s="10"/>
      <c r="F5" s="10"/>
      <c r="G5" s="10" t="s">
        <v>31</v>
      </c>
      <c r="H5" s="14" t="s">
        <v>32</v>
      </c>
      <c r="I5" s="10" t="s">
        <v>33</v>
      </c>
      <c r="J5" s="14" t="s">
        <v>34</v>
      </c>
      <c r="K5" s="10"/>
      <c r="L5" s="10"/>
    </row>
    <row r="6" spans="1:13" s="2" customFormat="1" ht="81" customHeight="1" x14ac:dyDescent="0.3">
      <c r="A6" s="10"/>
      <c r="B6" s="10"/>
      <c r="C6" s="10"/>
      <c r="D6" s="10"/>
      <c r="E6" s="10"/>
      <c r="F6" s="10"/>
      <c r="G6" s="10"/>
      <c r="H6" s="14"/>
      <c r="I6" s="10"/>
      <c r="J6" s="14"/>
      <c r="K6" s="10"/>
      <c r="L6" s="10"/>
    </row>
    <row r="7" spans="1:13" x14ac:dyDescent="0.3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</row>
    <row r="8" spans="1:13" ht="31.2" x14ac:dyDescent="0.3">
      <c r="A8" s="15">
        <v>1</v>
      </c>
      <c r="B8" s="15" t="s">
        <v>21</v>
      </c>
      <c r="C8" s="16" t="s">
        <v>16</v>
      </c>
      <c r="D8" s="15" t="s">
        <v>22</v>
      </c>
      <c r="E8" s="15">
        <v>1</v>
      </c>
      <c r="F8" s="15">
        <v>22</v>
      </c>
      <c r="G8" s="17">
        <v>493.5</v>
      </c>
      <c r="H8" s="18">
        <v>470</v>
      </c>
      <c r="I8" s="18">
        <v>680</v>
      </c>
      <c r="J8" s="18">
        <v>440</v>
      </c>
      <c r="K8" s="17">
        <f>AVERAGE(G8:J8)</f>
        <v>520.875</v>
      </c>
      <c r="L8" s="18">
        <f>K8*E8</f>
        <v>520.875</v>
      </c>
    </row>
    <row r="9" spans="1:13" ht="46.8" x14ac:dyDescent="0.3">
      <c r="A9" s="15">
        <v>2</v>
      </c>
      <c r="B9" s="15" t="s">
        <v>21</v>
      </c>
      <c r="C9" s="16" t="s">
        <v>17</v>
      </c>
      <c r="D9" s="15" t="s">
        <v>22</v>
      </c>
      <c r="E9" s="15">
        <v>1</v>
      </c>
      <c r="F9" s="15">
        <v>22</v>
      </c>
      <c r="G9" s="17">
        <v>44.1</v>
      </c>
      <c r="H9" s="18">
        <v>42</v>
      </c>
      <c r="I9" s="18">
        <v>46.9</v>
      </c>
      <c r="J9" s="18" t="s">
        <v>21</v>
      </c>
      <c r="K9" s="17">
        <f>AVERAGE(G9:J9)</f>
        <v>44.333333333333336</v>
      </c>
      <c r="L9" s="18">
        <f>K9*E9</f>
        <v>44.333333333333336</v>
      </c>
    </row>
    <row r="10" spans="1:13" ht="46.8" x14ac:dyDescent="0.3">
      <c r="A10" s="15">
        <v>3</v>
      </c>
      <c r="B10" s="15" t="s">
        <v>21</v>
      </c>
      <c r="C10" s="16" t="s">
        <v>18</v>
      </c>
      <c r="D10" s="15" t="s">
        <v>22</v>
      </c>
      <c r="E10" s="15">
        <v>1</v>
      </c>
      <c r="F10" s="15">
        <v>22</v>
      </c>
      <c r="G10" s="17">
        <v>152.25</v>
      </c>
      <c r="H10" s="18">
        <v>145</v>
      </c>
      <c r="I10" s="18">
        <v>184.9</v>
      </c>
      <c r="J10" s="18">
        <v>109.9</v>
      </c>
      <c r="K10" s="17">
        <f>AVERAGE(G10:J10)</f>
        <v>148.01249999999999</v>
      </c>
      <c r="L10" s="18">
        <f>K10*E10</f>
        <v>148.01249999999999</v>
      </c>
    </row>
    <row r="11" spans="1:13" ht="46.8" x14ac:dyDescent="0.3">
      <c r="A11" s="15">
        <v>4</v>
      </c>
      <c r="B11" s="15" t="s">
        <v>21</v>
      </c>
      <c r="C11" s="16" t="s">
        <v>19</v>
      </c>
      <c r="D11" s="15" t="s">
        <v>22</v>
      </c>
      <c r="E11" s="15">
        <v>1</v>
      </c>
      <c r="F11" s="15">
        <v>22</v>
      </c>
      <c r="G11" s="17">
        <v>39.9</v>
      </c>
      <c r="H11" s="18">
        <v>38</v>
      </c>
      <c r="I11" s="18">
        <v>36.9</v>
      </c>
      <c r="J11" s="18">
        <v>35.53</v>
      </c>
      <c r="K11" s="17">
        <f>AVERAGE(G11:J11)</f>
        <v>37.582500000000003</v>
      </c>
      <c r="L11" s="18">
        <f>K11*E11</f>
        <v>37.582500000000003</v>
      </c>
    </row>
    <row r="12" spans="1:13" ht="46.8" x14ac:dyDescent="0.3">
      <c r="A12" s="15">
        <v>5</v>
      </c>
      <c r="B12" s="15" t="s">
        <v>21</v>
      </c>
      <c r="C12" s="19" t="s">
        <v>20</v>
      </c>
      <c r="D12" s="15" t="s">
        <v>22</v>
      </c>
      <c r="E12" s="15">
        <v>1</v>
      </c>
      <c r="F12" s="15">
        <v>22</v>
      </c>
      <c r="G12" s="17">
        <v>73.5</v>
      </c>
      <c r="H12" s="18">
        <v>70</v>
      </c>
      <c r="I12" s="18">
        <v>70.900000000000006</v>
      </c>
      <c r="J12" s="18">
        <v>70.900000000000006</v>
      </c>
      <c r="K12" s="17">
        <f>AVERAGE(G12:J12)</f>
        <v>71.325000000000003</v>
      </c>
      <c r="L12" s="18">
        <f>K12*E12</f>
        <v>71.325000000000003</v>
      </c>
      <c r="M12" s="4"/>
    </row>
    <row r="13" spans="1:13" ht="31.2" x14ac:dyDescent="0.3">
      <c r="A13" s="20"/>
      <c r="B13" s="20" t="s">
        <v>8</v>
      </c>
      <c r="C13" s="21" t="s">
        <v>27</v>
      </c>
      <c r="D13" s="21" t="s">
        <v>9</v>
      </c>
      <c r="E13" s="21" t="s">
        <v>9</v>
      </c>
      <c r="F13" s="21" t="s">
        <v>9</v>
      </c>
      <c r="G13" s="21" t="s">
        <v>9</v>
      </c>
      <c r="H13" s="21" t="s">
        <v>9</v>
      </c>
      <c r="I13" s="21" t="s">
        <v>9</v>
      </c>
      <c r="J13" s="21" t="s">
        <v>9</v>
      </c>
      <c r="K13" s="21" t="s">
        <v>9</v>
      </c>
      <c r="L13" s="22">
        <f>SUM(L8:L12)</f>
        <v>822.12833333333333</v>
      </c>
    </row>
    <row r="14" spans="1:13" x14ac:dyDescent="0.3">
      <c r="A14" s="23"/>
      <c r="B14" s="23" t="s">
        <v>8</v>
      </c>
      <c r="C14" s="23" t="s">
        <v>28</v>
      </c>
      <c r="D14" s="21" t="s">
        <v>9</v>
      </c>
      <c r="E14" s="21" t="s">
        <v>9</v>
      </c>
      <c r="F14" s="21" t="s">
        <v>9</v>
      </c>
      <c r="G14" s="21" t="s">
        <v>9</v>
      </c>
      <c r="H14" s="21" t="s">
        <v>9</v>
      </c>
      <c r="I14" s="21" t="s">
        <v>9</v>
      </c>
      <c r="J14" s="21" t="s">
        <v>9</v>
      </c>
      <c r="K14" s="22" t="s">
        <v>9</v>
      </c>
      <c r="L14" s="24">
        <v>210000</v>
      </c>
    </row>
    <row r="15" spans="1:13" x14ac:dyDescent="0.3">
      <c r="A15" s="25" t="s">
        <v>24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</row>
    <row r="16" spans="1:13" ht="34.200000000000003" customHeight="1" x14ac:dyDescent="0.3">
      <c r="A16" s="27" t="s">
        <v>35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22.8" customHeight="1" x14ac:dyDescent="0.3">
      <c r="A17" s="27" t="s">
        <v>36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6"/>
    </row>
    <row r="18" spans="1:12" ht="21.6" customHeight="1" x14ac:dyDescent="0.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6"/>
      <c r="L18" s="26"/>
    </row>
    <row r="19" spans="1:12" x14ac:dyDescent="0.3">
      <c r="A19" s="28" t="s">
        <v>37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ht="27" customHeight="1" x14ac:dyDescent="0.3">
      <c r="A20" s="25" t="s">
        <v>25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  <row r="21" spans="1:12" x14ac:dyDescent="0.3">
      <c r="A21" s="28" t="s">
        <v>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x14ac:dyDescent="0.3">
      <c r="A22" s="28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x14ac:dyDescent="0.3">
      <c r="A23" s="29"/>
      <c r="B23" s="29"/>
      <c r="C23" s="29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8.600000000000001" x14ac:dyDescent="0.3">
      <c r="A24" s="30" t="s">
        <v>11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45" customHeight="1" x14ac:dyDescent="0.3">
      <c r="A25" s="28" t="s">
        <v>38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8.600000000000001" x14ac:dyDescent="0.3">
      <c r="A26" s="30" t="s">
        <v>12</v>
      </c>
      <c r="B26" s="26"/>
      <c r="C26" s="26"/>
      <c r="D26" s="26"/>
      <c r="E26" s="26"/>
      <c r="F26" s="26"/>
      <c r="G26" s="31"/>
      <c r="H26" s="26"/>
      <c r="I26" s="26"/>
      <c r="J26" s="26"/>
      <c r="K26" s="26"/>
      <c r="L26" s="26"/>
    </row>
    <row r="27" spans="1:12" x14ac:dyDescent="0.3">
      <c r="A27" s="28" t="s">
        <v>30</v>
      </c>
      <c r="B27" s="26"/>
      <c r="C27" s="26"/>
      <c r="D27" s="26"/>
      <c r="E27" s="26"/>
      <c r="F27" s="26"/>
      <c r="G27" s="31"/>
      <c r="H27" s="26"/>
      <c r="I27" s="26"/>
      <c r="J27" s="26"/>
      <c r="K27" s="26"/>
      <c r="L27" s="26"/>
    </row>
    <row r="28" spans="1:12" ht="18.600000000000001" x14ac:dyDescent="0.3">
      <c r="A28" s="30" t="s">
        <v>13</v>
      </c>
      <c r="B28" s="26"/>
      <c r="C28" s="26"/>
      <c r="D28" s="26"/>
      <c r="E28" s="26" t="s">
        <v>26</v>
      </c>
      <c r="F28" s="26"/>
      <c r="G28" s="26"/>
      <c r="H28" s="26"/>
      <c r="I28" s="26"/>
      <c r="J28" s="26"/>
      <c r="K28" s="26"/>
      <c r="L28" s="26"/>
    </row>
    <row r="29" spans="1:12" x14ac:dyDescent="0.3">
      <c r="A29" s="6" t="s">
        <v>29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x14ac:dyDescent="0.3">
      <c r="A30" s="7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3"/>
    </row>
  </sheetData>
  <mergeCells count="21">
    <mergeCell ref="A23:C23"/>
    <mergeCell ref="J5:J6"/>
    <mergeCell ref="A15:K15"/>
    <mergeCell ref="A17:K17"/>
    <mergeCell ref="A20:K20"/>
    <mergeCell ref="A16:L16"/>
    <mergeCell ref="A18:J18"/>
    <mergeCell ref="G1:L1"/>
    <mergeCell ref="A3:L3"/>
    <mergeCell ref="F4:F6"/>
    <mergeCell ref="K4:K6"/>
    <mergeCell ref="L4:L6"/>
    <mergeCell ref="G5:G6"/>
    <mergeCell ref="H5:H6"/>
    <mergeCell ref="A4:A6"/>
    <mergeCell ref="B4:B6"/>
    <mergeCell ref="C4:C6"/>
    <mergeCell ref="D4:D6"/>
    <mergeCell ref="E4:E6"/>
    <mergeCell ref="I5:I6"/>
    <mergeCell ref="G4:J4"/>
  </mergeCells>
  <phoneticPr fontId="10" type="noConversion"/>
  <hyperlinks>
    <hyperlink ref="G4" location="_ftn1" display="Информация о рыночных ценах за ед. изм., руб. с НДС[1]" xr:uid="{00000000-0004-0000-0000-000000000000}"/>
    <hyperlink ref="K4" location="_ftn2" display="Средняя арифметическая цена за ед.изм.[2]" xr:uid="{00000000-0004-0000-0000-000001000000}"/>
    <hyperlink ref="K4:K6" location="Лист1!_ftn2" display="Средняя арифметическая цена за ед.изм. [1]" xr:uid="{00000000-0004-0000-0000-000002000000}"/>
    <hyperlink ref="A29" location="_ftnref1" display="[1]Информация о рыночных ценах указывается с учетом перерасчета, произведенного в соответствии с п. 6.8.Рекомендаций." xr:uid="{00000000-0004-0000-0000-000002000000}"/>
  </hyperlinks>
  <pageMargins left="0.7" right="0.7" top="0.75" bottom="0.75" header="0.3" footer="0.3"/>
  <pageSetup paperSize="9" scale="56" orientation="landscape" r:id="rId1"/>
  <ignoredErrors>
    <ignoredError sqref="K9:K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Лист1!_ftnref1</vt:lpstr>
      <vt:lpstr>Лист1!_ftnref2</vt:lpstr>
      <vt:lpstr>Лист1!_Toc424563919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Емельянова Елена Валентиновна</dc:creator>
  <cp:lastModifiedBy>Емельянова Елена Валентиновна</cp:lastModifiedBy>
  <cp:revision>1</cp:revision>
  <cp:lastPrinted>2026-08-14T06:33:29Z</cp:lastPrinted>
  <dcterms:created xsi:type="dcterms:W3CDTF">2015-06-05T18:19:34Z</dcterms:created>
  <dcterms:modified xsi:type="dcterms:W3CDTF">2026-08-21T08:28:24Z</dcterms:modified>
</cp:coreProperties>
</file>