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ечать гербовая\"/>
    </mc:Choice>
  </mc:AlternateContent>
  <bookViews>
    <workbookView xWindow="0" yWindow="0" windowWidth="25965" windowHeight="10710"/>
  </bookViews>
  <sheets>
    <sheet name="Лист1" sheetId="1" r:id="rId1"/>
  </sheets>
  <definedNames>
    <definedName name="_xlnm.Print_Area" localSheetId="0">Лист1!$A$1:$T$24</definedName>
  </definedNames>
  <calcPr calcId="152511"/>
</workbook>
</file>

<file path=xl/calcChain.xml><?xml version="1.0" encoding="utf-8"?>
<calcChain xmlns="http://schemas.openxmlformats.org/spreadsheetml/2006/main">
  <c r="J16" i="1" l="1"/>
  <c r="H16" i="1"/>
  <c r="F16" i="1"/>
  <c r="M15" i="1" l="1"/>
  <c r="L15" i="1"/>
  <c r="O15" i="1" s="1"/>
  <c r="N15" i="1" l="1"/>
  <c r="P15" i="1"/>
  <c r="Q15" i="1" s="1"/>
  <c r="R15" i="1" s="1"/>
  <c r="R16" i="1" s="1"/>
</calcChain>
</file>

<file path=xl/sharedStrings.xml><?xml version="1.0" encoding="utf-8"?>
<sst xmlns="http://schemas.openxmlformats.org/spreadsheetml/2006/main" count="55" uniqueCount="50">
  <si>
    <t>№ п/п</t>
  </si>
  <si>
    <t>Источник информации, что входит в цену</t>
  </si>
  <si>
    <t>Стоимость продукции, в т.ч. НДС</t>
  </si>
  <si>
    <t xml:space="preserve">     Приказ Минэкономразвития России от 02.10.2013 г. №567 "Об утверждении Методических рекомендаций по применению методов определения начальной (максимальной) цены контракта; цены контракта, заключаемого с единственным поставщиком (подрядчиком, исполнителем)"</t>
  </si>
  <si>
    <t xml:space="preserve">Обоснование начальной (максимальной) цены контракта 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</si>
  <si>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</si>
  <si>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</t>
  </si>
  <si>
    <t>Средняя арифмитическая цена за единицу &lt;ц&gt;</t>
  </si>
  <si>
    <t>Среднее квадратическое отклонение</t>
  </si>
  <si>
    <t>Н(М)ЦК, ЦКЕП, определяемая методом сопоставимых рыночных цен (анализа рынка)</t>
  </si>
  <si>
    <t>Цена за единицу изм. (руб.)</t>
  </si>
  <si>
    <t>Н(М)ЦК, ЦКЕП контракта с учетом округления цены за единицу (руб.)</t>
  </si>
  <si>
    <t>гр.1</t>
  </si>
  <si>
    <t>гр.2</t>
  </si>
  <si>
    <t>гр.3</t>
  </si>
  <si>
    <t>гр.4</t>
  </si>
  <si>
    <t>гр.5</t>
  </si>
  <si>
    <t>гр.6</t>
  </si>
  <si>
    <t>гр.8</t>
  </si>
  <si>
    <t>Коэффициент вариации цен V (%)                        (не должен превышать 33%)</t>
  </si>
  <si>
    <t>гр.12</t>
  </si>
  <si>
    <t>Наименование предмета контракта (Международное непатентованное наименование)</t>
  </si>
  <si>
    <t>Цена за единицу изм. с математическим округлением (руб.)</t>
  </si>
  <si>
    <t>Итого:</t>
  </si>
  <si>
    <r>
      <t xml:space="preserve">Расчет Н(М)ЦК по формуле,         </t>
    </r>
    <r>
      <rPr>
        <sz val="11"/>
        <rFont val="Times New Roman"/>
        <family val="1"/>
        <charset val="204"/>
      </rPr>
      <t xml:space="preserve">где:
НМЦКрын-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Цi - цена единицы               </t>
    </r>
  </si>
  <si>
    <r>
      <t xml:space="preserve">Используемый метод определения НМЦК с обоснованием: </t>
    </r>
    <r>
      <rPr>
        <u/>
        <sz val="12"/>
        <rFont val="Times New Roman"/>
        <family val="1"/>
        <charset val="204"/>
      </rPr>
      <t>Метод сопоставимых рыночных цен (анализ рынка</t>
    </r>
    <r>
      <rPr>
        <sz val="12"/>
        <rFont val="Times New Roman"/>
        <family val="1"/>
        <charset val="204"/>
      </rPr>
      <t>)</t>
    </r>
  </si>
  <si>
    <r>
      <t>Основные характеристики объекта закупки: (</t>
    </r>
    <r>
      <rPr>
        <u/>
        <sz val="12"/>
        <rFont val="Times New Roman"/>
        <family val="1"/>
        <charset val="204"/>
      </rPr>
      <t>см. в описании объекта закупки)</t>
    </r>
  </si>
  <si>
    <t>Цена  продукции за единицу, в т.ч. НДС</t>
  </si>
  <si>
    <t>Единица измерения</t>
  </si>
  <si>
    <t>Количество</t>
  </si>
  <si>
    <t>гр.11</t>
  </si>
  <si>
    <t>гр.10=гр.2*гр.7</t>
  </si>
  <si>
    <t>гр.9=гр.8/гр.7*100</t>
  </si>
  <si>
    <t>гр.7=(гр.4+гр.5+гр.6)/3</t>
  </si>
  <si>
    <t>гр.8=СТАНДОТКЛОН (гр.4;гр.5;гр6)</t>
  </si>
  <si>
    <t>гр.13=гр.2*гр.12</t>
  </si>
  <si>
    <t>Для установления начальной (максимальной) цены услуги источниками информации использованы данные коммерческих предложений потенциальных поставщиков.</t>
  </si>
  <si>
    <t>Поставщик №1</t>
  </si>
  <si>
    <t>Поставщик №2</t>
  </si>
  <si>
    <t>Поставщик №3</t>
  </si>
  <si>
    <t>ОКПД2/ КТРУ</t>
  </si>
  <si>
    <t>Наименование поставщика</t>
  </si>
  <si>
    <t>шт.</t>
  </si>
  <si>
    <t xml:space="preserve">      Для определения цены контракта размещен запрос цен в ЕИС 19.03.2026 №0154100004526000024, а так же были направлены запросы о предоставлении ценовой информации потенциальным поставщикам, обладающим опытом поставок соответствующих товаров, информация о которых имеется в свободном доступе.</t>
  </si>
  <si>
    <t>Предмет контракта: Оказание услуг по изготовлению и поставке гербовых печатей</t>
  </si>
  <si>
    <t>32.99.16.120-00000001</t>
  </si>
  <si>
    <t xml:space="preserve">Штемпель (печать гербовая) </t>
  </si>
  <si>
    <t>Пункт Приказа Россельхознадзора от 09.10.2015 № 686 " Об утверждении нормативных затрат на обеспечение функций территориальных управлений Россельхознадзора": п.2.8.8. Таб.7(1), поз. 3.73</t>
  </si>
  <si>
    <t>Коммерческое предложение № 1 от 25.05.2026</t>
  </si>
  <si>
    <t xml:space="preserve">Коммерческое предложение № б/н от 25.05.2026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</si>
</sst>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Bookman Old Style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/>
    <xf numFmtId="0" fontId="4" fillId="0" borderId="0" xfId="0" applyFont="1" applyAlignment="1">
      <alignment wrapText="1"/>
    </xf>
    <xf numFmtId="0" fontId="6" fillId="0" borderId="0" xfId="0" applyFont="1" applyAlignment="1"/>
    <xf numFmtId="4" fontId="3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0" fontId="6" fillId="0" borderId="0" xfId="0" applyFont="1"/>
    <xf numFmtId="2" fontId="2" fillId="0" borderId="0" xfId="0" applyNumberFormat="1" applyFont="1"/>
    <xf numFmtId="2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6" xfId="0" applyFont="1" applyBorder="1"/>
    <xf numFmtId="0" fontId="4" fillId="0" borderId="1" xfId="0" applyFont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2" fontId="4" fillId="0" borderId="11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12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12</xdr:row>
          <xdr:rowOff>180975</xdr:rowOff>
        </xdr:from>
        <xdr:to>
          <xdr:col>13</xdr:col>
          <xdr:colOff>733425</xdr:colOff>
          <xdr:row>12</xdr:row>
          <xdr:rowOff>600075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tabSelected="1" view="pageBreakPreview" topLeftCell="A7" zoomScale="80" zoomScaleNormal="74" zoomScaleSheetLayoutView="80" workbookViewId="0">
      <selection activeCell="O9" sqref="O9:R9"/>
    </sheetView>
  </sheetViews>
  <sheetFormatPr defaultRowHeight="15" x14ac:dyDescent="0.3"/>
  <cols>
    <col min="1" max="1" width="5" customWidth="1"/>
    <col min="2" max="2" width="33.5703125" customWidth="1"/>
    <col min="3" max="3" width="13.28515625" customWidth="1"/>
    <col min="4" max="4" width="12" style="2" customWidth="1"/>
    <col min="5" max="5" width="13.140625" style="2" customWidth="1"/>
    <col min="6" max="6" width="15" style="1" customWidth="1"/>
    <col min="7" max="7" width="12.140625" hidden="1" customWidth="1"/>
    <col min="8" max="8" width="14.85546875" customWidth="1"/>
    <col min="9" max="9" width="15.42578125" hidden="1" customWidth="1"/>
    <col min="10" max="10" width="15" customWidth="1"/>
    <col min="11" max="11" width="0.28515625" hidden="1" customWidth="1"/>
    <col min="12" max="12" width="10.140625" customWidth="1"/>
    <col min="13" max="13" width="15.140625" customWidth="1"/>
    <col min="14" max="14" width="12.85546875" customWidth="1"/>
    <col min="15" max="15" width="12.5703125" customWidth="1"/>
    <col min="16" max="16" width="10.28515625" customWidth="1"/>
    <col min="17" max="17" width="10.140625" customWidth="1"/>
    <col min="18" max="18" width="23.140625" customWidth="1"/>
    <col min="19" max="19" width="12.5703125" customWidth="1"/>
    <col min="20" max="20" width="12.42578125" bestFit="1" customWidth="1"/>
  </cols>
  <sheetData>
    <row r="1" spans="1:20" s="4" customFormat="1" ht="15.75" customHeight="1" x14ac:dyDescent="0.3">
      <c r="A1" s="57" t="s">
        <v>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3"/>
      <c r="T1" s="3"/>
    </row>
    <row r="2" spans="1:20" s="4" customFormat="1" ht="35.25" customHeight="1" x14ac:dyDescent="0.25">
      <c r="A2" s="59" t="s">
        <v>44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6"/>
    </row>
    <row r="3" spans="1:20" s="4" customFormat="1" ht="17.25" customHeight="1" x14ac:dyDescent="0.25">
      <c r="A3" s="59" t="s">
        <v>47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20" s="4" customFormat="1" ht="16.5" customHeight="1" x14ac:dyDescent="0.25">
      <c r="A4" s="59" t="s">
        <v>26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20" s="4" customFormat="1" ht="15.75" x14ac:dyDescent="0.25">
      <c r="A5" s="59" t="s">
        <v>25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16"/>
      <c r="M5" s="16"/>
      <c r="N5" s="16"/>
      <c r="O5" s="16"/>
      <c r="P5" s="16"/>
      <c r="Q5" s="16"/>
      <c r="R5" s="16"/>
    </row>
    <row r="6" spans="1:20" s="5" customFormat="1" ht="37.5" customHeight="1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spans="1:20" s="5" customFormat="1" ht="33" customHeight="1" x14ac:dyDescent="0.25">
      <c r="A7" s="58" t="s">
        <v>43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spans="1:20" s="5" customFormat="1" ht="17.25" customHeight="1" x14ac:dyDescent="0.25">
      <c r="A8" s="36" t="s">
        <v>36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20" s="5" customFormat="1" ht="54" customHeight="1" x14ac:dyDescent="0.25">
      <c r="A9" s="37" t="s">
        <v>0</v>
      </c>
      <c r="B9" s="45" t="s">
        <v>41</v>
      </c>
      <c r="C9" s="46"/>
      <c r="D9" s="46"/>
      <c r="E9" s="47"/>
      <c r="F9" s="54" t="s">
        <v>5</v>
      </c>
      <c r="G9" s="55"/>
      <c r="H9" s="55"/>
      <c r="I9" s="55"/>
      <c r="J9" s="55"/>
      <c r="K9" s="56"/>
      <c r="L9" s="54" t="s">
        <v>6</v>
      </c>
      <c r="M9" s="55"/>
      <c r="N9" s="56"/>
      <c r="O9" s="54" t="s">
        <v>9</v>
      </c>
      <c r="P9" s="55"/>
      <c r="Q9" s="55"/>
      <c r="R9" s="56"/>
    </row>
    <row r="10" spans="1:20" s="5" customFormat="1" ht="45" customHeight="1" x14ac:dyDescent="0.25">
      <c r="A10" s="38"/>
      <c r="B10" s="48"/>
      <c r="C10" s="49"/>
      <c r="D10" s="49"/>
      <c r="E10" s="50"/>
      <c r="F10" s="40" t="s">
        <v>37</v>
      </c>
      <c r="G10" s="41"/>
      <c r="H10" s="40" t="s">
        <v>38</v>
      </c>
      <c r="I10" s="41"/>
      <c r="J10" s="40" t="s">
        <v>39</v>
      </c>
      <c r="K10" s="41"/>
      <c r="L10" s="61" t="s">
        <v>7</v>
      </c>
      <c r="M10" s="51" t="s">
        <v>8</v>
      </c>
      <c r="N10" s="51" t="s">
        <v>19</v>
      </c>
      <c r="O10" s="42" t="s">
        <v>24</v>
      </c>
      <c r="P10" s="51" t="s">
        <v>10</v>
      </c>
      <c r="Q10" s="51" t="s">
        <v>22</v>
      </c>
      <c r="R10" s="51" t="s">
        <v>11</v>
      </c>
    </row>
    <row r="11" spans="1:20" s="5" customFormat="1" ht="60" customHeight="1" x14ac:dyDescent="0.25">
      <c r="A11" s="38"/>
      <c r="B11" s="45" t="s">
        <v>1</v>
      </c>
      <c r="C11" s="46"/>
      <c r="D11" s="46"/>
      <c r="E11" s="47"/>
      <c r="F11" s="64" t="s">
        <v>48</v>
      </c>
      <c r="G11" s="65"/>
      <c r="H11" s="64" t="s">
        <v>49</v>
      </c>
      <c r="I11" s="65"/>
      <c r="J11" s="64" t="s">
        <v>49</v>
      </c>
      <c r="K11" s="65"/>
      <c r="L11" s="62"/>
      <c r="M11" s="52"/>
      <c r="N11" s="52"/>
      <c r="O11" s="43"/>
      <c r="P11" s="52"/>
      <c r="Q11" s="52"/>
      <c r="R11" s="52"/>
    </row>
    <row r="12" spans="1:20" s="5" customFormat="1" ht="78.75" customHeight="1" x14ac:dyDescent="0.25">
      <c r="A12" s="38"/>
      <c r="B12" s="48"/>
      <c r="C12" s="49"/>
      <c r="D12" s="49"/>
      <c r="E12" s="50"/>
      <c r="F12" s="66"/>
      <c r="G12" s="67"/>
      <c r="H12" s="66"/>
      <c r="I12" s="67"/>
      <c r="J12" s="66"/>
      <c r="K12" s="67"/>
      <c r="L12" s="62"/>
      <c r="M12" s="52"/>
      <c r="N12" s="52"/>
      <c r="O12" s="43"/>
      <c r="P12" s="52"/>
      <c r="Q12" s="52"/>
      <c r="R12" s="52"/>
    </row>
    <row r="13" spans="1:20" s="7" customFormat="1" ht="70.5" customHeight="1" x14ac:dyDescent="0.2">
      <c r="A13" s="39"/>
      <c r="B13" s="6" t="s">
        <v>21</v>
      </c>
      <c r="C13" s="37" t="s">
        <v>40</v>
      </c>
      <c r="D13" s="6" t="s">
        <v>29</v>
      </c>
      <c r="E13" s="6" t="s">
        <v>28</v>
      </c>
      <c r="F13" s="6" t="s">
        <v>27</v>
      </c>
      <c r="G13" s="6" t="s">
        <v>2</v>
      </c>
      <c r="H13" s="6" t="s">
        <v>27</v>
      </c>
      <c r="I13" s="6" t="s">
        <v>2</v>
      </c>
      <c r="J13" s="6" t="s">
        <v>27</v>
      </c>
      <c r="K13" s="6"/>
      <c r="L13" s="63"/>
      <c r="M13" s="53"/>
      <c r="N13" s="53"/>
      <c r="O13" s="44"/>
      <c r="P13" s="53"/>
      <c r="Q13" s="53"/>
      <c r="R13" s="53"/>
      <c r="T13" s="19"/>
    </row>
    <row r="14" spans="1:20" s="7" customFormat="1" ht="50.25" customHeight="1" x14ac:dyDescent="0.2">
      <c r="A14" s="6"/>
      <c r="B14" s="6" t="s">
        <v>12</v>
      </c>
      <c r="C14" s="60"/>
      <c r="D14" s="8" t="s">
        <v>13</v>
      </c>
      <c r="E14" s="8" t="s">
        <v>14</v>
      </c>
      <c r="F14" s="6" t="s">
        <v>15</v>
      </c>
      <c r="G14" s="6" t="s">
        <v>17</v>
      </c>
      <c r="H14" s="6" t="s">
        <v>16</v>
      </c>
      <c r="I14" s="6" t="s">
        <v>18</v>
      </c>
      <c r="J14" s="6" t="s">
        <v>17</v>
      </c>
      <c r="K14" s="6"/>
      <c r="L14" s="9" t="s">
        <v>33</v>
      </c>
      <c r="M14" s="6" t="s">
        <v>34</v>
      </c>
      <c r="N14" s="6" t="s">
        <v>32</v>
      </c>
      <c r="O14" s="6" t="s">
        <v>31</v>
      </c>
      <c r="P14" s="6" t="s">
        <v>30</v>
      </c>
      <c r="Q14" s="6" t="s">
        <v>20</v>
      </c>
      <c r="R14" s="6" t="s">
        <v>35</v>
      </c>
    </row>
    <row r="15" spans="1:20" s="7" customFormat="1" ht="50.25" customHeight="1" x14ac:dyDescent="0.25">
      <c r="A15" s="6">
        <v>1</v>
      </c>
      <c r="B15" s="31" t="s">
        <v>46</v>
      </c>
      <c r="C15" s="29" t="s">
        <v>45</v>
      </c>
      <c r="D15" s="8">
        <v>2</v>
      </c>
      <c r="E15" s="8" t="s">
        <v>42</v>
      </c>
      <c r="F15" s="68">
        <v>1500</v>
      </c>
      <c r="G15" s="32">
        <v>550</v>
      </c>
      <c r="H15" s="68">
        <v>1800</v>
      </c>
      <c r="I15" s="68">
        <v>550</v>
      </c>
      <c r="J15" s="68">
        <v>2000</v>
      </c>
      <c r="K15" s="9"/>
      <c r="L15" s="9">
        <f t="shared" ref="L15" si="0">ROUND((F15+H15+J15)/3,2)</f>
        <v>1766.67</v>
      </c>
      <c r="M15" s="9">
        <f t="shared" ref="M15" si="1">STDEV(F15,H15,J15)</f>
        <v>251.66114784235771</v>
      </c>
      <c r="N15" s="9">
        <f t="shared" ref="N15" si="2">(M15/L15)*100</f>
        <v>14.244943755333917</v>
      </c>
      <c r="O15" s="9">
        <f t="shared" ref="O15" si="3">SUM(D15*L15)</f>
        <v>3533.34</v>
      </c>
      <c r="P15" s="9">
        <f t="shared" ref="P15" si="4">ROUND(L15,2)</f>
        <v>1766.67</v>
      </c>
      <c r="Q15" s="9">
        <f t="shared" ref="Q15" si="5">ROUND(P15,2)</f>
        <v>1766.67</v>
      </c>
      <c r="R15" s="9">
        <f t="shared" ref="R15" si="6">D15*Q15</f>
        <v>3533.34</v>
      </c>
      <c r="S15" s="23"/>
    </row>
    <row r="16" spans="1:20" s="5" customFormat="1" ht="19.5" customHeight="1" x14ac:dyDescent="0.25">
      <c r="A16" s="10"/>
      <c r="B16" s="30" t="s">
        <v>23</v>
      </c>
      <c r="C16" s="11"/>
      <c r="D16" s="12"/>
      <c r="E16" s="12"/>
      <c r="F16" s="20">
        <f>SUM(D15*F15)</f>
        <v>3000</v>
      </c>
      <c r="G16" s="20"/>
      <c r="H16" s="20">
        <f>SUM(D15*H15)</f>
        <v>3600</v>
      </c>
      <c r="I16" s="20"/>
      <c r="J16" s="20">
        <f>SUM(D15*J15)</f>
        <v>4000</v>
      </c>
      <c r="K16" s="12"/>
      <c r="L16" s="12"/>
      <c r="M16" s="12"/>
      <c r="N16" s="13"/>
      <c r="O16" s="13"/>
      <c r="P16" s="13"/>
      <c r="Q16" s="13"/>
      <c r="R16" s="18">
        <f>SUM(R15:R15)</f>
        <v>3533.34</v>
      </c>
      <c r="S16" s="22"/>
    </row>
    <row r="17" spans="1:18" s="5" customFormat="1" ht="16.5" customHeight="1" x14ac:dyDescent="0.3">
      <c r="B17" s="21"/>
      <c r="D17" s="14"/>
      <c r="E17" s="14"/>
      <c r="R17" s="15"/>
    </row>
    <row r="18" spans="1:18" ht="18" hidden="1" customHeight="1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9.5" customHeight="1" x14ac:dyDescent="0.2">
      <c r="A19" s="25"/>
      <c r="B19" s="26"/>
      <c r="C19" s="33"/>
      <c r="D19" s="33"/>
      <c r="E19" s="33"/>
      <c r="F19" s="33"/>
    </row>
    <row r="20" spans="1:18" ht="19.5" customHeight="1" x14ac:dyDescent="0.2">
      <c r="A20" s="24"/>
      <c r="B20" s="27"/>
      <c r="C20" s="34"/>
      <c r="D20" s="34"/>
      <c r="E20" s="35"/>
      <c r="F20" s="35"/>
    </row>
    <row r="21" spans="1:18" ht="19.5" customHeight="1" x14ac:dyDescent="0.2">
      <c r="A21" s="24"/>
      <c r="B21" s="27"/>
      <c r="C21" s="34"/>
      <c r="D21" s="34"/>
      <c r="E21" s="35"/>
      <c r="F21" s="35"/>
    </row>
    <row r="22" spans="1:18" ht="33" customHeight="1" x14ac:dyDescent="0.2">
      <c r="A22" s="24"/>
      <c r="B22" s="27"/>
      <c r="C22" s="34"/>
      <c r="D22" s="34"/>
      <c r="E22" s="35"/>
      <c r="F22" s="35"/>
    </row>
    <row r="23" spans="1:18" ht="19.5" customHeight="1" x14ac:dyDescent="0.2">
      <c r="A23" s="24"/>
      <c r="B23" s="27"/>
      <c r="C23" s="34"/>
      <c r="D23" s="34"/>
      <c r="E23" s="35"/>
      <c r="F23" s="35"/>
    </row>
    <row r="24" spans="1:18" ht="31.5" customHeight="1" x14ac:dyDescent="0.2">
      <c r="A24" s="24"/>
      <c r="B24" s="28"/>
      <c r="C24" s="34"/>
      <c r="D24" s="34"/>
      <c r="E24" s="35"/>
      <c r="F24" s="35"/>
    </row>
  </sheetData>
  <mergeCells count="40">
    <mergeCell ref="C22:D22"/>
    <mergeCell ref="E22:F22"/>
    <mergeCell ref="E21:F21"/>
    <mergeCell ref="E20:F20"/>
    <mergeCell ref="E23:F23"/>
    <mergeCell ref="C20:D20"/>
    <mergeCell ref="C21:D21"/>
    <mergeCell ref="C23:D23"/>
    <mergeCell ref="F10:G10"/>
    <mergeCell ref="L9:N9"/>
    <mergeCell ref="Q10:Q13"/>
    <mergeCell ref="N10:N13"/>
    <mergeCell ref="A1:R1"/>
    <mergeCell ref="A6:R6"/>
    <mergeCell ref="A7:R7"/>
    <mergeCell ref="A4:R4"/>
    <mergeCell ref="A5:K5"/>
    <mergeCell ref="A2:Q2"/>
    <mergeCell ref="A3:R3"/>
    <mergeCell ref="C13:C14"/>
    <mergeCell ref="M10:M13"/>
    <mergeCell ref="H10:I10"/>
    <mergeCell ref="L10:L13"/>
    <mergeCell ref="P10:P13"/>
    <mergeCell ref="C19:D19"/>
    <mergeCell ref="E19:F19"/>
    <mergeCell ref="C24:D24"/>
    <mergeCell ref="E24:F24"/>
    <mergeCell ref="A8:R8"/>
    <mergeCell ref="A9:A13"/>
    <mergeCell ref="J10:K10"/>
    <mergeCell ref="O10:O13"/>
    <mergeCell ref="B9:E10"/>
    <mergeCell ref="B11:E12"/>
    <mergeCell ref="R10:R13"/>
    <mergeCell ref="H11:I12"/>
    <mergeCell ref="J11:K12"/>
    <mergeCell ref="O9:R9"/>
    <mergeCell ref="F11:G12"/>
    <mergeCell ref="F9:K9"/>
  </mergeCells>
  <phoneticPr fontId="0" type="noConversion"/>
  <pageMargins left="0.15748031496062992" right="0" top="0.9055118110236221" bottom="0.19685039370078741" header="0.82677165354330717" footer="0.51181102362204722"/>
  <pageSetup paperSize="9" scale="6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9" r:id="rId4">
          <objectPr defaultSize="0" autoPict="0" r:id="rId5">
            <anchor moveWithCells="1">
              <from>
                <xdr:col>13</xdr:col>
                <xdr:colOff>19050</xdr:colOff>
                <xdr:row>12</xdr:row>
                <xdr:rowOff>180975</xdr:rowOff>
              </from>
              <to>
                <xdr:col>13</xdr:col>
                <xdr:colOff>733425</xdr:colOff>
                <xdr:row>12</xdr:row>
                <xdr:rowOff>600075</xdr:rowOff>
              </to>
            </anchor>
          </objectPr>
        </oleObject>
      </mc:Choice>
      <mc:Fallback>
        <oleObject progId="Word.Document.8" shapeId="102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BUH-1</dc:creator>
  <cp:lastModifiedBy>Пользователь</cp:lastModifiedBy>
  <cp:lastPrinted>2026-03-20T12:40:34Z</cp:lastPrinted>
  <dcterms:created xsi:type="dcterms:W3CDTF">2014-01-23T12:54:27Z</dcterms:created>
  <dcterms:modified xsi:type="dcterms:W3CDTF">2026-05-25T06:59:50Z</dcterms:modified>
</cp:coreProperties>
</file>