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F3FE35C-507A-4FE3-93D4-CF82CDE2F336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НМЦК" sheetId="2" r:id="rId1"/>
  </sheets>
  <calcPr calcId="191029" refMode="R1C1"/>
</workbook>
</file>

<file path=xl/calcChain.xml><?xml version="1.0" encoding="utf-8"?>
<calcChain xmlns="http://schemas.openxmlformats.org/spreadsheetml/2006/main">
  <c r="J12" i="2" l="1"/>
  <c r="K12" i="2" s="1"/>
  <c r="L12" i="2"/>
  <c r="M12" i="2" s="1"/>
  <c r="J13" i="2"/>
  <c r="K13" i="2" s="1"/>
  <c r="L13" i="2"/>
  <c r="M13" i="2" s="1"/>
  <c r="N13" i="2" s="1"/>
  <c r="J14" i="2"/>
  <c r="K14" i="2" s="1"/>
  <c r="L14" i="2"/>
  <c r="M14" i="2" s="1"/>
  <c r="N14" i="2" s="1"/>
  <c r="J15" i="2"/>
  <c r="K15" i="2" s="1"/>
  <c r="L15" i="2"/>
  <c r="M15" i="2" s="1"/>
  <c r="N15" i="2" s="1"/>
  <c r="J16" i="2"/>
  <c r="K16" i="2" s="1"/>
  <c r="L16" i="2"/>
  <c r="M16" i="2" s="1"/>
  <c r="N16" i="2" s="1"/>
  <c r="J17" i="2"/>
  <c r="K17" i="2" s="1"/>
  <c r="L17" i="2"/>
  <c r="M17" i="2" s="1"/>
  <c r="N17" i="2" s="1"/>
  <c r="J18" i="2"/>
  <c r="K18" i="2" s="1"/>
  <c r="L18" i="2"/>
  <c r="M18" i="2" s="1"/>
  <c r="J19" i="2"/>
  <c r="K19" i="2" s="1"/>
  <c r="L19" i="2"/>
  <c r="M19" i="2" s="1"/>
  <c r="N19" i="2" s="1"/>
  <c r="J20" i="2"/>
  <c r="K20" i="2" s="1"/>
  <c r="L20" i="2"/>
  <c r="M20" i="2" s="1"/>
  <c r="N20" i="2" l="1"/>
  <c r="N18" i="2"/>
  <c r="N12" i="2"/>
  <c r="C10" i="2" l="1"/>
  <c r="D10" i="2" s="1"/>
  <c r="E10" i="2" s="1"/>
  <c r="F10" i="2" s="1"/>
  <c r="L11" i="2"/>
  <c r="M11" i="2" s="1"/>
  <c r="J11" i="2"/>
  <c r="K11" i="2" s="1"/>
  <c r="G10" i="2" l="1"/>
  <c r="H10" i="2" s="1"/>
  <c r="I10" i="2" s="1"/>
  <c r="J10" i="2" s="1"/>
  <c r="K10" i="2" s="1"/>
  <c r="L10" i="2" s="1"/>
  <c r="M10" i="2" s="1"/>
  <c r="N10" i="2" s="1"/>
  <c r="N11" i="2" l="1"/>
  <c r="N21" i="2" s="1"/>
  <c r="M22" i="2" s="1"/>
</calcChain>
</file>

<file path=xl/sharedStrings.xml><?xml version="1.0" encoding="utf-8"?>
<sst xmlns="http://schemas.openxmlformats.org/spreadsheetml/2006/main" count="67" uniqueCount="43">
  <si>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</si>
  <si>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</si>
  <si>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</si>
  <si>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</si>
  <si>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</si>
  <si>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</si>
  <si>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</si>
  <si>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</si>
  <si>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</si>
  <si>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</si>
  <si>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</si>
  <si>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</si>
  <si>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рублей</t>
  </si>
  <si>
    <t>Используемый метод определения НМЦК с обоснованием:</t>
  </si>
  <si>
    <t>___________________</t>
  </si>
  <si>
    <t>Начальник отдела закупок товаров, работ, услуг</t>
  </si>
  <si>
    <t>Симонова М.В.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</si>
  <si>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</si>
  <si>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товаров, работ, услуг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</si>
  <si>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Метод сопоставимых рыночных цен</t>
  </si>
  <si>
    <t>Наименование товара (работ / услуг)</t>
  </si>
  <si>
    <t>штука</t>
  </si>
  <si>
    <t>Дополнительная информация:</t>
  </si>
  <si>
    <t>не являются медицинскими изделиями, для проведения научно-исследовательских работ</t>
  </si>
  <si>
    <t>Цена, руб.</t>
  </si>
  <si>
    <t>Средневзвешенная цена за ед-цу, руб.</t>
  </si>
  <si>
    <t>минимальная цена, руб.</t>
  </si>
  <si>
    <t>20.59.52.199</t>
  </si>
  <si>
    <t>коммерческое предложение                         от 25.08.2026</t>
  </si>
  <si>
    <t>(вх № 44-26-08-789/2)</t>
  </si>
  <si>
    <t>(вх № 44-26-08-789/3)</t>
  </si>
  <si>
    <t>(вх № 44-26-08-789/1)</t>
  </si>
  <si>
    <t>Набор реагентов для предобработки биоматериала при выделении нуклеиновых кислот (ПРОБА-ПК) по ТУ 21.20.23-107-46482062-2020, вариант исполнения: Комплектация 1 (включает Буфер ПК-НТ; 50 тестов)</t>
  </si>
  <si>
    <t>Комплект реагентов для выделения нуклеиновых кислот (ПРОБА-НК) по ТУ 9398-035-46482062-2009 (100 тестов)</t>
  </si>
  <si>
    <t>Набор реагентов для выделения нуклеиновых кислот вирусов из крови с предварительным концентрированием (ПРОБА-НК-УЛЬТРА) Фасовка N</t>
  </si>
  <si>
    <t>Набор реагентов для выявления ДНК Varicella-zoster virus методом ПЦР в режиме реального времени (VZV) Фасовка S, пробирки (48 тестов)</t>
  </si>
  <si>
    <t>Набор реагентов для ПЦР-амплификации ДНК вируса простого герпеса 1 и 2 типов, цитомегаловируса (HSV1/HSV2/CMV) в режиме реального времени (HSV1/HSV2/CMV ГерпесКомплекс) по ТУ 9398-038-46482062-2010 Фасовка S, пробирки (96 тестов)</t>
  </si>
  <si>
    <t>Набор реагентов для выявления ДНК Epstein-Barr virus методом ПЦР в режиме реального времени (EBV) Фасовка S, пробирки (96 тестов)</t>
  </si>
  <si>
    <t>Набор реагентов для выявления и типирования ДНК вирусов папилломы человека 16 и 18 типов методом ПЦР в режиме реального времени (HPV 16/18 Комплекс) Фасовка S, пробирки (96 тестов)</t>
  </si>
  <si>
    <t>Набор реагентов для выявления РНК вируса гепатита C (HCV) методом ОТ-ПЦР в режиме реального времени (HCV) Фасовка S, пробирки (96 тестов)</t>
  </si>
  <si>
    <t>Набор реагентов для выявления ДНК вируса гепатита B (HBV) методом ПЦР в режиме реального времени (HBV) Фасовка S, пробирки (96 тестов)</t>
  </si>
  <si>
    <t>Набор реагентов для выявления РНК вирусов гриппа А и гриппа В методом ОТ-ПЦР в режиме реального времени (ГриппКомплекс А/В), фасовка S, пробирки (96 тестов)</t>
  </si>
  <si>
    <t xml:space="preserve">поставка наборов реагентов для ПЦР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</si>
</sst>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67">
    <xf numFmtId="0" fontId="0" fillId="0" borderId="0" xfId="0"/>
    <xf numFmtId="0" fontId="3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11" fillId="2" borderId="1" xfId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4" fontId="9" fillId="0" borderId="6" xfId="0" applyNumberFormat="1" applyFont="1" applyBorder="1" applyAlignment="1">
      <alignment horizontal="center" vertical="top" wrapText="1"/>
    </xf>
    <xf numFmtId="4" fontId="9" fillId="0" borderId="9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</cellXfs>
  <cellStyles count="4">
    <cellStyle name="Обычный" xfId="0" builtinId="0"/>
    <cellStyle name="Обычный 10" xfId="3" xr:uid="{00000000-0005-0000-0000-000002000000}"/>
    <cellStyle name="Обычный 2 2" xfId="1" xr:uid="{00000000-0005-0000-0000-000003000000}"/>
    <cellStyle name="Обычный 4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69"/>
  <sheetViews>
    <sheetView tabSelected="1" topLeftCell="A16" workbookViewId="0">
      <selection activeCell="I32" sqref="I32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4.140625" style="1" customWidth="1"/>
    <col min="4" max="4" width="52.85546875" style="1" customWidth="1"/>
    <col min="5" max="6" width="7.5703125" style="1" customWidth="1"/>
    <col min="7" max="8" width="18.140625" style="15" customWidth="1"/>
    <col min="9" max="9" width="18.140625" style="16" customWidth="1"/>
    <col min="10" max="10" width="11.5703125" style="16" customWidth="1"/>
    <col min="11" max="11" width="12.85546875" style="16" customWidth="1"/>
    <col min="12" max="12" width="15.42578125" style="16" customWidth="1"/>
    <col min="13" max="13" width="12.5703125" style="16" customWidth="1"/>
    <col min="14" max="14" width="18.140625" style="15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3"/>
      <c r="C1" s="3"/>
      <c r="D1" s="3"/>
      <c r="E1" s="3"/>
      <c r="F1" s="3"/>
      <c r="G1" s="4"/>
      <c r="H1" s="4"/>
      <c r="I1" s="5"/>
      <c r="J1" s="5"/>
      <c r="K1" s="5"/>
      <c r="L1" s="5"/>
      <c r="M1" s="5"/>
      <c r="N1" s="4"/>
      <c r="O1" s="13"/>
      <c r="P1" s="13"/>
    </row>
    <row r="2" spans="2:16" ht="51" customHeight="1" x14ac:dyDescent="0.25">
      <c r="B2" s="49" t="s">
        <v>18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13"/>
      <c r="P2" s="13"/>
    </row>
    <row r="3" spans="2:16" s="2" customFormat="1" ht="12.75" x14ac:dyDescent="0.25">
      <c r="B3" s="53" t="s">
        <v>1</v>
      </c>
      <c r="C3" s="53"/>
      <c r="D3" s="53"/>
      <c r="E3" s="66" t="s">
        <v>42</v>
      </c>
      <c r="F3" s="66"/>
      <c r="G3" s="66"/>
      <c r="H3" s="66"/>
      <c r="I3" s="66"/>
      <c r="J3" s="66"/>
      <c r="K3" s="66"/>
      <c r="L3" s="66"/>
      <c r="M3" s="66"/>
      <c r="N3" s="66"/>
      <c r="O3" s="14"/>
      <c r="P3" s="14"/>
    </row>
    <row r="4" spans="2:16" s="2" customFormat="1" ht="15.75" customHeight="1" x14ac:dyDescent="0.25">
      <c r="B4" s="53" t="s">
        <v>13</v>
      </c>
      <c r="C4" s="53"/>
      <c r="D4" s="53"/>
      <c r="E4" s="54" t="s">
        <v>19</v>
      </c>
      <c r="F4" s="54"/>
      <c r="G4" s="54"/>
      <c r="H4" s="54"/>
      <c r="I4" s="54"/>
      <c r="J4" s="54"/>
      <c r="K4" s="54"/>
      <c r="L4" s="54"/>
      <c r="M4" s="54"/>
      <c r="N4" s="54"/>
      <c r="O4" s="14"/>
      <c r="P4" s="14"/>
    </row>
    <row r="5" spans="2:16" s="2" customFormat="1" ht="12.75" x14ac:dyDescent="0.25">
      <c r="B5" s="53" t="s">
        <v>2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14"/>
      <c r="P5" s="14"/>
    </row>
    <row r="6" spans="2:16" s="42" customFormat="1" ht="15" customHeight="1" x14ac:dyDescent="0.25">
      <c r="B6" s="55" t="s">
        <v>3</v>
      </c>
      <c r="C6" s="55" t="s">
        <v>9</v>
      </c>
      <c r="D6" s="58" t="s">
        <v>20</v>
      </c>
      <c r="E6" s="61" t="s">
        <v>0</v>
      </c>
      <c r="F6" s="61" t="s">
        <v>4</v>
      </c>
      <c r="G6" s="26" t="s">
        <v>6</v>
      </c>
      <c r="H6" s="26" t="s">
        <v>7</v>
      </c>
      <c r="I6" s="26" t="s">
        <v>8</v>
      </c>
      <c r="J6" s="50" t="s">
        <v>25</v>
      </c>
      <c r="K6" s="50" t="s">
        <v>11</v>
      </c>
      <c r="L6" s="50" t="s">
        <v>26</v>
      </c>
      <c r="M6" s="61" t="s">
        <v>5</v>
      </c>
      <c r="N6" s="61" t="s">
        <v>10</v>
      </c>
      <c r="O6" s="41"/>
      <c r="P6" s="41"/>
    </row>
    <row r="7" spans="2:16" s="42" customFormat="1" ht="45.75" customHeight="1" x14ac:dyDescent="0.25">
      <c r="B7" s="56"/>
      <c r="C7" s="56"/>
      <c r="D7" s="59"/>
      <c r="E7" s="62"/>
      <c r="F7" s="62"/>
      <c r="G7" s="38" t="s">
        <v>28</v>
      </c>
      <c r="H7" s="38" t="s">
        <v>28</v>
      </c>
      <c r="I7" s="38" t="s">
        <v>28</v>
      </c>
      <c r="J7" s="51"/>
      <c r="K7" s="51"/>
      <c r="L7" s="51"/>
      <c r="M7" s="62"/>
      <c r="N7" s="62"/>
      <c r="O7" s="41"/>
      <c r="P7" s="41"/>
    </row>
    <row r="8" spans="2:16" s="42" customFormat="1" x14ac:dyDescent="0.25">
      <c r="B8" s="56"/>
      <c r="C8" s="56"/>
      <c r="D8" s="59"/>
      <c r="E8" s="62"/>
      <c r="F8" s="62"/>
      <c r="G8" s="26" t="s">
        <v>31</v>
      </c>
      <c r="H8" s="26" t="s">
        <v>29</v>
      </c>
      <c r="I8" s="26" t="s">
        <v>30</v>
      </c>
      <c r="J8" s="51"/>
      <c r="K8" s="51"/>
      <c r="L8" s="51"/>
      <c r="M8" s="63"/>
      <c r="N8" s="63"/>
      <c r="O8" s="41"/>
      <c r="P8" s="41"/>
    </row>
    <row r="9" spans="2:16" s="42" customFormat="1" x14ac:dyDescent="0.25">
      <c r="B9" s="57"/>
      <c r="C9" s="57"/>
      <c r="D9" s="60"/>
      <c r="E9" s="63"/>
      <c r="F9" s="63"/>
      <c r="G9" s="37" t="s">
        <v>24</v>
      </c>
      <c r="H9" s="37" t="s">
        <v>24</v>
      </c>
      <c r="I9" s="37" t="s">
        <v>24</v>
      </c>
      <c r="J9" s="52"/>
      <c r="K9" s="52"/>
      <c r="L9" s="52"/>
      <c r="M9" s="37" t="s">
        <v>24</v>
      </c>
      <c r="N9" s="37" t="s">
        <v>24</v>
      </c>
      <c r="O9" s="41"/>
      <c r="P9" s="41"/>
    </row>
    <row r="10" spans="2:16" s="42" customFormat="1" x14ac:dyDescent="0.25">
      <c r="B10" s="39">
        <v>1</v>
      </c>
      <c r="C10" s="40">
        <f>B10+1</f>
        <v>2</v>
      </c>
      <c r="D10" s="40">
        <f t="shared" ref="D10:L10" si="0">C10+1</f>
        <v>3</v>
      </c>
      <c r="E10" s="40">
        <f t="shared" si="0"/>
        <v>4</v>
      </c>
      <c r="F10" s="40">
        <f t="shared" si="0"/>
        <v>5</v>
      </c>
      <c r="G10" s="40">
        <f t="shared" si="0"/>
        <v>6</v>
      </c>
      <c r="H10" s="40">
        <f t="shared" si="0"/>
        <v>7</v>
      </c>
      <c r="I10" s="40">
        <f t="shared" si="0"/>
        <v>8</v>
      </c>
      <c r="J10" s="40">
        <f t="shared" si="0"/>
        <v>9</v>
      </c>
      <c r="K10" s="40">
        <f t="shared" si="0"/>
        <v>10</v>
      </c>
      <c r="L10" s="40">
        <f t="shared" si="0"/>
        <v>11</v>
      </c>
      <c r="M10" s="40">
        <f t="shared" ref="M10" si="1">L10+1</f>
        <v>12</v>
      </c>
      <c r="N10" s="40">
        <f t="shared" ref="N10" si="2">M10+1</f>
        <v>13</v>
      </c>
    </row>
    <row r="11" spans="2:16" s="30" customFormat="1" ht="51" x14ac:dyDescent="0.25">
      <c r="B11" s="21">
        <v>1</v>
      </c>
      <c r="C11" s="22" t="s">
        <v>27</v>
      </c>
      <c r="D11" s="23" t="s">
        <v>32</v>
      </c>
      <c r="E11" s="24">
        <v>2</v>
      </c>
      <c r="F11" s="25" t="s">
        <v>21</v>
      </c>
      <c r="G11" s="25">
        <v>3280</v>
      </c>
      <c r="H11" s="25">
        <v>3307</v>
      </c>
      <c r="I11" s="25">
        <v>3350</v>
      </c>
      <c r="J11" s="26">
        <f t="shared" ref="J11" si="3">AVERAGE(G11:I11)</f>
        <v>3312.3333333333335</v>
      </c>
      <c r="K11" s="26">
        <f t="shared" ref="K11" si="4">(_xlfn.STDEV.S(G11:I11)/J11)*100</f>
        <v>1.0658180480889856</v>
      </c>
      <c r="L11" s="27">
        <f>MIN(G11:I11)</f>
        <v>3280</v>
      </c>
      <c r="M11" s="25">
        <f>L11</f>
        <v>3280</v>
      </c>
      <c r="N11" s="28">
        <f t="shared" ref="N11" si="5">M11*E11</f>
        <v>6560</v>
      </c>
      <c r="O11" s="29"/>
      <c r="P11" s="29"/>
    </row>
    <row r="12" spans="2:16" s="30" customFormat="1" ht="25.5" x14ac:dyDescent="0.25">
      <c r="B12" s="21">
        <v>2</v>
      </c>
      <c r="C12" s="22" t="s">
        <v>27</v>
      </c>
      <c r="D12" s="23" t="s">
        <v>33</v>
      </c>
      <c r="E12" s="24">
        <v>1</v>
      </c>
      <c r="F12" s="25" t="s">
        <v>21</v>
      </c>
      <c r="G12" s="25">
        <v>5300</v>
      </c>
      <c r="H12" s="25">
        <v>5468</v>
      </c>
      <c r="I12" s="25">
        <v>5370</v>
      </c>
      <c r="J12" s="26">
        <f t="shared" ref="J12:J20" si="6">AVERAGE(G12:I12)</f>
        <v>5379.333333333333</v>
      </c>
      <c r="K12" s="26">
        <f t="shared" ref="K12:K20" si="7">(_xlfn.STDEV.S(G12:I12)/J12)*100</f>
        <v>1.5687444446669461</v>
      </c>
      <c r="L12" s="27">
        <f t="shared" ref="L12:L20" si="8">MIN(G12:I12)</f>
        <v>5300</v>
      </c>
      <c r="M12" s="25">
        <f t="shared" ref="M12:M20" si="9">L12</f>
        <v>5300</v>
      </c>
      <c r="N12" s="28">
        <f t="shared" ref="N12:N20" si="10">M12*E12</f>
        <v>5300</v>
      </c>
      <c r="O12" s="29"/>
      <c r="P12" s="29"/>
    </row>
    <row r="13" spans="2:16" s="30" customFormat="1" ht="38.25" x14ac:dyDescent="0.25">
      <c r="B13" s="21">
        <v>3</v>
      </c>
      <c r="C13" s="22" t="s">
        <v>27</v>
      </c>
      <c r="D13" s="23" t="s">
        <v>34</v>
      </c>
      <c r="E13" s="24">
        <v>1</v>
      </c>
      <c r="F13" s="25" t="s">
        <v>21</v>
      </c>
      <c r="G13" s="25">
        <v>7500</v>
      </c>
      <c r="H13" s="25">
        <v>7822</v>
      </c>
      <c r="I13" s="25">
        <v>7680</v>
      </c>
      <c r="J13" s="26">
        <f t="shared" si="6"/>
        <v>7667.333333333333</v>
      </c>
      <c r="K13" s="26">
        <f t="shared" si="7"/>
        <v>2.1046857659305074</v>
      </c>
      <c r="L13" s="27">
        <f t="shared" si="8"/>
        <v>7500</v>
      </c>
      <c r="M13" s="25">
        <f t="shared" si="9"/>
        <v>7500</v>
      </c>
      <c r="N13" s="28">
        <f t="shared" si="10"/>
        <v>7500</v>
      </c>
      <c r="O13" s="29"/>
      <c r="P13" s="29"/>
    </row>
    <row r="14" spans="2:16" s="30" customFormat="1" ht="38.25" x14ac:dyDescent="0.25">
      <c r="B14" s="21">
        <v>4</v>
      </c>
      <c r="C14" s="22" t="s">
        <v>27</v>
      </c>
      <c r="D14" s="23" t="s">
        <v>35</v>
      </c>
      <c r="E14" s="24">
        <v>3</v>
      </c>
      <c r="F14" s="25" t="s">
        <v>21</v>
      </c>
      <c r="G14" s="25">
        <v>6190</v>
      </c>
      <c r="H14" s="25">
        <v>6420</v>
      </c>
      <c r="I14" s="25">
        <v>6300</v>
      </c>
      <c r="J14" s="26">
        <f t="shared" si="6"/>
        <v>6303.333333333333</v>
      </c>
      <c r="K14" s="26">
        <f t="shared" si="7"/>
        <v>1.8250062323360547</v>
      </c>
      <c r="L14" s="27">
        <f t="shared" si="8"/>
        <v>6190</v>
      </c>
      <c r="M14" s="25">
        <f t="shared" si="9"/>
        <v>6190</v>
      </c>
      <c r="N14" s="28">
        <f t="shared" si="10"/>
        <v>18570</v>
      </c>
      <c r="O14" s="29"/>
      <c r="P14" s="29"/>
    </row>
    <row r="15" spans="2:16" s="30" customFormat="1" ht="63.75" x14ac:dyDescent="0.25">
      <c r="B15" s="21">
        <v>5</v>
      </c>
      <c r="C15" s="22" t="s">
        <v>27</v>
      </c>
      <c r="D15" s="23" t="s">
        <v>36</v>
      </c>
      <c r="E15" s="24">
        <v>1</v>
      </c>
      <c r="F15" s="25" t="s">
        <v>21</v>
      </c>
      <c r="G15" s="25">
        <v>19620</v>
      </c>
      <c r="H15" s="25">
        <v>20791</v>
      </c>
      <c r="I15" s="25">
        <v>20410</v>
      </c>
      <c r="J15" s="26">
        <f t="shared" si="6"/>
        <v>20273.666666666668</v>
      </c>
      <c r="K15" s="26">
        <f t="shared" si="7"/>
        <v>2.9461163351515562</v>
      </c>
      <c r="L15" s="27">
        <f t="shared" si="8"/>
        <v>19620</v>
      </c>
      <c r="M15" s="25">
        <f t="shared" si="9"/>
        <v>19620</v>
      </c>
      <c r="N15" s="28">
        <f t="shared" si="10"/>
        <v>19620</v>
      </c>
      <c r="O15" s="29"/>
      <c r="P15" s="29"/>
    </row>
    <row r="16" spans="2:16" s="30" customFormat="1" ht="38.25" x14ac:dyDescent="0.25">
      <c r="B16" s="21">
        <v>6</v>
      </c>
      <c r="C16" s="22" t="s">
        <v>27</v>
      </c>
      <c r="D16" s="23" t="s">
        <v>37</v>
      </c>
      <c r="E16" s="24">
        <v>1</v>
      </c>
      <c r="F16" s="25" t="s">
        <v>21</v>
      </c>
      <c r="G16" s="25">
        <v>8740</v>
      </c>
      <c r="H16" s="25">
        <v>9149</v>
      </c>
      <c r="I16" s="25">
        <v>8980</v>
      </c>
      <c r="J16" s="26">
        <f t="shared" si="6"/>
        <v>8956.3333333333339</v>
      </c>
      <c r="K16" s="26">
        <f t="shared" si="7"/>
        <v>2.2947396500812354</v>
      </c>
      <c r="L16" s="27">
        <f t="shared" si="8"/>
        <v>8740</v>
      </c>
      <c r="M16" s="25">
        <f t="shared" si="9"/>
        <v>8740</v>
      </c>
      <c r="N16" s="28">
        <f t="shared" si="10"/>
        <v>8740</v>
      </c>
      <c r="O16" s="29"/>
      <c r="P16" s="29"/>
    </row>
    <row r="17" spans="2:16" s="30" customFormat="1" ht="51" x14ac:dyDescent="0.25">
      <c r="B17" s="21">
        <v>7</v>
      </c>
      <c r="C17" s="22" t="s">
        <v>27</v>
      </c>
      <c r="D17" s="23" t="s">
        <v>38</v>
      </c>
      <c r="E17" s="24">
        <v>1</v>
      </c>
      <c r="F17" s="25" t="s">
        <v>21</v>
      </c>
      <c r="G17" s="25">
        <v>12390</v>
      </c>
      <c r="H17" s="25">
        <v>13054</v>
      </c>
      <c r="I17" s="25">
        <v>12810</v>
      </c>
      <c r="J17" s="26">
        <f t="shared" si="6"/>
        <v>12751.333333333334</v>
      </c>
      <c r="K17" s="26">
        <f t="shared" si="7"/>
        <v>2.6339602572191598</v>
      </c>
      <c r="L17" s="27">
        <f t="shared" si="8"/>
        <v>12390</v>
      </c>
      <c r="M17" s="25">
        <f t="shared" si="9"/>
        <v>12390</v>
      </c>
      <c r="N17" s="28">
        <f t="shared" si="10"/>
        <v>12390</v>
      </c>
      <c r="O17" s="29"/>
      <c r="P17" s="29"/>
    </row>
    <row r="18" spans="2:16" s="30" customFormat="1" ht="38.25" x14ac:dyDescent="0.25">
      <c r="B18" s="21">
        <v>8</v>
      </c>
      <c r="C18" s="22" t="s">
        <v>27</v>
      </c>
      <c r="D18" s="23" t="s">
        <v>39</v>
      </c>
      <c r="E18" s="24">
        <v>1</v>
      </c>
      <c r="F18" s="25" t="s">
        <v>21</v>
      </c>
      <c r="G18" s="25">
        <v>15060</v>
      </c>
      <c r="H18" s="25">
        <v>15911</v>
      </c>
      <c r="I18" s="25">
        <v>15620</v>
      </c>
      <c r="J18" s="26">
        <f t="shared" si="6"/>
        <v>15530.333333333334</v>
      </c>
      <c r="K18" s="26">
        <f t="shared" si="7"/>
        <v>2.7850518841047798</v>
      </c>
      <c r="L18" s="27">
        <f t="shared" si="8"/>
        <v>15060</v>
      </c>
      <c r="M18" s="25">
        <f t="shared" si="9"/>
        <v>15060</v>
      </c>
      <c r="N18" s="28">
        <f t="shared" si="10"/>
        <v>15060</v>
      </c>
      <c r="O18" s="29"/>
      <c r="P18" s="29"/>
    </row>
    <row r="19" spans="2:16" s="30" customFormat="1" ht="38.25" x14ac:dyDescent="0.25">
      <c r="B19" s="21">
        <v>9</v>
      </c>
      <c r="C19" s="22" t="s">
        <v>27</v>
      </c>
      <c r="D19" s="23" t="s">
        <v>40</v>
      </c>
      <c r="E19" s="24">
        <v>1</v>
      </c>
      <c r="F19" s="25" t="s">
        <v>21</v>
      </c>
      <c r="G19" s="25">
        <v>10490</v>
      </c>
      <c r="H19" s="25">
        <v>11021</v>
      </c>
      <c r="I19" s="25">
        <v>10820</v>
      </c>
      <c r="J19" s="26">
        <f t="shared" si="6"/>
        <v>10777</v>
      </c>
      <c r="K19" s="26">
        <f t="shared" si="7"/>
        <v>2.4876947421580735</v>
      </c>
      <c r="L19" s="27">
        <f t="shared" si="8"/>
        <v>10490</v>
      </c>
      <c r="M19" s="25">
        <f t="shared" si="9"/>
        <v>10490</v>
      </c>
      <c r="N19" s="28">
        <f t="shared" si="10"/>
        <v>10490</v>
      </c>
      <c r="O19" s="29"/>
      <c r="P19" s="29"/>
    </row>
    <row r="20" spans="2:16" s="30" customFormat="1" ht="38.25" x14ac:dyDescent="0.25">
      <c r="B20" s="21">
        <v>10</v>
      </c>
      <c r="C20" s="22" t="s">
        <v>27</v>
      </c>
      <c r="D20" s="23" t="s">
        <v>41</v>
      </c>
      <c r="E20" s="24">
        <v>1</v>
      </c>
      <c r="F20" s="25" t="s">
        <v>21</v>
      </c>
      <c r="G20" s="25">
        <v>23930</v>
      </c>
      <c r="H20" s="25">
        <v>25402</v>
      </c>
      <c r="I20" s="25">
        <v>24930</v>
      </c>
      <c r="J20" s="26">
        <f t="shared" si="6"/>
        <v>24754</v>
      </c>
      <c r="K20" s="26">
        <f t="shared" si="7"/>
        <v>3.0363453328963179</v>
      </c>
      <c r="L20" s="27">
        <f t="shared" si="8"/>
        <v>23930</v>
      </c>
      <c r="M20" s="25">
        <f t="shared" si="9"/>
        <v>23930</v>
      </c>
      <c r="N20" s="28">
        <f t="shared" si="10"/>
        <v>23930</v>
      </c>
      <c r="O20" s="29"/>
      <c r="P20" s="29"/>
    </row>
    <row r="21" spans="2:16" x14ac:dyDescent="0.25">
      <c r="B21" s="47"/>
      <c r="C21" s="48"/>
      <c r="D21" s="48"/>
      <c r="E21" s="48"/>
      <c r="F21" s="48"/>
      <c r="G21" s="48"/>
      <c r="H21" s="48"/>
      <c r="I21" s="48"/>
      <c r="J21" s="6"/>
      <c r="K21" s="6"/>
      <c r="L21" s="7"/>
      <c r="M21" s="6"/>
      <c r="N21" s="32">
        <f>SUM(N11:N20)</f>
        <v>128160</v>
      </c>
      <c r="O21" s="13"/>
      <c r="P21" s="13"/>
    </row>
    <row r="22" spans="2:16" ht="32.25" customHeight="1" x14ac:dyDescent="0.25">
      <c r="B22" s="64" t="s">
        <v>17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31">
        <f>N21</f>
        <v>128160</v>
      </c>
      <c r="N22" s="8" t="s">
        <v>12</v>
      </c>
      <c r="O22" s="13"/>
      <c r="P22" s="13"/>
    </row>
    <row r="23" spans="2:16" ht="18" customHeight="1" x14ac:dyDescent="0.2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8"/>
      <c r="N23" s="19"/>
      <c r="O23" s="13"/>
      <c r="P23" s="13"/>
    </row>
    <row r="24" spans="2:16" s="35" customFormat="1" ht="29.25" customHeight="1" x14ac:dyDescent="0.25">
      <c r="B24" s="43" t="s">
        <v>22</v>
      </c>
      <c r="C24" s="43"/>
      <c r="D24" s="44" t="s">
        <v>23</v>
      </c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36"/>
      <c r="P24" s="36"/>
    </row>
    <row r="25" spans="2:16" ht="18" customHeight="1" x14ac:dyDescent="0.25">
      <c r="B25" s="33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3"/>
      <c r="P25" s="13"/>
    </row>
    <row r="26" spans="2:16" ht="18" customHeight="1" x14ac:dyDescent="0.2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3"/>
      <c r="P26" s="13"/>
    </row>
    <row r="27" spans="2:16" ht="18" customHeight="1" x14ac:dyDescent="0.25">
      <c r="B27" s="45" t="s">
        <v>15</v>
      </c>
      <c r="C27" s="45"/>
      <c r="D27" s="45"/>
      <c r="E27" s="46" t="s">
        <v>14</v>
      </c>
      <c r="F27" s="46"/>
      <c r="G27" s="46"/>
      <c r="H27" s="10" t="s">
        <v>16</v>
      </c>
      <c r="I27" s="20"/>
      <c r="J27" s="20"/>
      <c r="K27" s="20"/>
      <c r="L27" s="20"/>
      <c r="M27" s="20"/>
      <c r="N27" s="3"/>
      <c r="O27" s="13"/>
      <c r="P27" s="13"/>
    </row>
    <row r="28" spans="2:16" ht="18" customHeight="1" x14ac:dyDescent="0.2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8"/>
      <c r="N28" s="19"/>
      <c r="O28" s="13"/>
      <c r="P28" s="13"/>
    </row>
    <row r="29" spans="2:16" x14ac:dyDescent="0.25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3"/>
      <c r="P29" s="13"/>
    </row>
    <row r="30" spans="2:16" x14ac:dyDescent="0.25">
      <c r="B30" s="11"/>
      <c r="C30" s="11"/>
      <c r="D30" s="11"/>
      <c r="I30" s="12"/>
      <c r="J30" s="12"/>
      <c r="K30" s="12"/>
      <c r="L30" s="12"/>
      <c r="M30" s="12"/>
      <c r="N30" s="4"/>
      <c r="O30" s="14"/>
      <c r="P30" s="14"/>
    </row>
    <row r="31" spans="2:16" x14ac:dyDescent="0.25">
      <c r="B31" s="11"/>
      <c r="C31" s="11"/>
      <c r="D31" s="11"/>
      <c r="I31" s="12"/>
      <c r="J31" s="12"/>
      <c r="K31" s="12"/>
      <c r="L31" s="12"/>
      <c r="M31" s="12"/>
      <c r="N31" s="4"/>
      <c r="O31" s="14"/>
      <c r="P31" s="14"/>
    </row>
    <row r="32" spans="2:16" x14ac:dyDescent="0.25">
      <c r="B32" s="11"/>
      <c r="C32" s="11"/>
      <c r="D32" s="11"/>
      <c r="I32" s="12"/>
      <c r="J32" s="12"/>
      <c r="K32" s="12"/>
      <c r="L32" s="12"/>
      <c r="M32" s="12"/>
      <c r="N32" s="4"/>
      <c r="O32" s="14"/>
      <c r="P32" s="14"/>
    </row>
    <row r="33" spans="2:16" x14ac:dyDescent="0.25">
      <c r="B33" s="11"/>
      <c r="C33" s="11"/>
      <c r="D33" s="11"/>
      <c r="N33" s="4"/>
      <c r="O33" s="14"/>
      <c r="P33" s="14"/>
    </row>
    <row r="34" spans="2:16" x14ac:dyDescent="0.25">
      <c r="B34" s="3"/>
      <c r="C34" s="3"/>
      <c r="D34" s="3"/>
      <c r="E34" s="3"/>
      <c r="F34" s="3"/>
      <c r="G34" s="4"/>
      <c r="H34" s="4"/>
      <c r="I34" s="5"/>
      <c r="J34" s="5"/>
      <c r="K34" s="5"/>
      <c r="L34" s="5"/>
      <c r="M34" s="5"/>
      <c r="N34" s="4"/>
      <c r="O34" s="14"/>
      <c r="P34" s="14"/>
    </row>
    <row r="35" spans="2:16" x14ac:dyDescent="0.25">
      <c r="B35" s="3"/>
      <c r="C35" s="3"/>
      <c r="D35" s="3"/>
      <c r="E35" s="3"/>
      <c r="F35" s="3"/>
      <c r="G35" s="4"/>
      <c r="H35" s="4"/>
      <c r="I35" s="5"/>
      <c r="J35" s="5"/>
      <c r="K35" s="5"/>
      <c r="L35" s="5"/>
      <c r="M35" s="5"/>
      <c r="N35" s="4"/>
      <c r="O35" s="14"/>
      <c r="P35" s="14"/>
    </row>
    <row r="36" spans="2:16" x14ac:dyDescent="0.25">
      <c r="B36" s="3"/>
      <c r="C36" s="3"/>
      <c r="D36" s="3"/>
      <c r="E36" s="3"/>
      <c r="F36" s="3"/>
      <c r="G36" s="4"/>
      <c r="H36" s="4"/>
      <c r="I36" s="5"/>
      <c r="J36" s="5"/>
      <c r="K36" s="5"/>
      <c r="L36" s="5"/>
      <c r="M36" s="5"/>
      <c r="N36" s="4"/>
      <c r="O36" s="14"/>
      <c r="P36" s="14"/>
    </row>
    <row r="37" spans="2:16" x14ac:dyDescent="0.25">
      <c r="B37" s="3"/>
      <c r="C37" s="3"/>
      <c r="D37" s="3"/>
      <c r="E37" s="3"/>
      <c r="F37" s="3"/>
      <c r="G37" s="4"/>
      <c r="H37" s="4"/>
      <c r="I37" s="5"/>
      <c r="J37" s="5"/>
      <c r="K37" s="5"/>
      <c r="L37" s="5"/>
      <c r="M37" s="5"/>
      <c r="N37" s="4"/>
      <c r="O37" s="14"/>
      <c r="P37" s="14"/>
    </row>
    <row r="38" spans="2:16" x14ac:dyDescent="0.25">
      <c r="B38" s="3"/>
      <c r="C38" s="3"/>
      <c r="D38" s="3"/>
      <c r="E38" s="3"/>
      <c r="F38" s="3"/>
      <c r="G38" s="4"/>
      <c r="H38" s="4"/>
      <c r="I38" s="5"/>
      <c r="J38" s="5"/>
      <c r="K38" s="5"/>
      <c r="L38" s="5"/>
      <c r="M38" s="5"/>
      <c r="N38" s="4"/>
      <c r="O38" s="14"/>
      <c r="P38" s="14"/>
    </row>
    <row r="39" spans="2:16" x14ac:dyDescent="0.25">
      <c r="B39" s="3"/>
      <c r="C39" s="3"/>
      <c r="D39" s="3"/>
      <c r="E39" s="3"/>
      <c r="F39" s="3"/>
      <c r="G39" s="4"/>
      <c r="H39" s="4"/>
      <c r="I39" s="5"/>
      <c r="J39" s="5"/>
      <c r="K39" s="5"/>
      <c r="L39" s="5"/>
      <c r="M39" s="5"/>
      <c r="N39" s="4"/>
      <c r="O39" s="14"/>
      <c r="P39" s="14"/>
    </row>
    <row r="40" spans="2:16" x14ac:dyDescent="0.25">
      <c r="B40" s="3"/>
      <c r="C40" s="3"/>
      <c r="D40" s="3"/>
      <c r="E40" s="3"/>
      <c r="F40" s="3"/>
      <c r="G40" s="4"/>
      <c r="H40" s="4"/>
      <c r="I40" s="5"/>
      <c r="J40" s="5"/>
      <c r="K40" s="5"/>
      <c r="L40" s="5"/>
      <c r="M40" s="5"/>
      <c r="N40" s="4"/>
      <c r="O40" s="14"/>
      <c r="P40" s="14"/>
    </row>
    <row r="41" spans="2:16" x14ac:dyDescent="0.25">
      <c r="B41" s="3"/>
      <c r="C41" s="3"/>
      <c r="D41" s="3"/>
      <c r="E41" s="3"/>
      <c r="F41" s="3"/>
      <c r="G41" s="4"/>
      <c r="H41" s="4"/>
      <c r="I41" s="5"/>
      <c r="J41" s="5"/>
      <c r="K41" s="5"/>
      <c r="L41" s="5"/>
      <c r="M41" s="5"/>
      <c r="N41" s="4"/>
      <c r="O41" s="14"/>
      <c r="P41" s="14"/>
    </row>
    <row r="42" spans="2:16" x14ac:dyDescent="0.25">
      <c r="B42" s="3"/>
      <c r="C42" s="3"/>
      <c r="D42" s="3"/>
      <c r="E42" s="3"/>
      <c r="F42" s="3"/>
      <c r="G42" s="4"/>
      <c r="H42" s="4"/>
      <c r="I42" s="5"/>
      <c r="J42" s="5"/>
      <c r="K42" s="5"/>
      <c r="L42" s="5"/>
      <c r="M42" s="5"/>
      <c r="N42" s="4"/>
      <c r="O42" s="14"/>
      <c r="P42" s="14"/>
    </row>
    <row r="43" spans="2:16" x14ac:dyDescent="0.25">
      <c r="B43" s="3"/>
      <c r="C43" s="3"/>
      <c r="D43" s="3"/>
      <c r="E43" s="3"/>
      <c r="F43" s="3"/>
      <c r="G43" s="4"/>
      <c r="H43" s="4"/>
      <c r="I43" s="5"/>
      <c r="J43" s="5"/>
      <c r="K43" s="5"/>
      <c r="L43" s="5"/>
      <c r="M43" s="5"/>
      <c r="N43" s="4"/>
      <c r="O43" s="14"/>
      <c r="P43" s="14"/>
    </row>
    <row r="44" spans="2:16" x14ac:dyDescent="0.25">
      <c r="B44" s="3"/>
      <c r="C44" s="3"/>
      <c r="D44" s="3"/>
      <c r="E44" s="3"/>
      <c r="F44" s="3"/>
      <c r="G44" s="4"/>
      <c r="H44" s="4"/>
      <c r="I44" s="5"/>
      <c r="J44" s="5"/>
      <c r="K44" s="5"/>
      <c r="L44" s="5"/>
      <c r="M44" s="5"/>
      <c r="N44" s="4"/>
      <c r="O44" s="14"/>
      <c r="P44" s="14"/>
    </row>
    <row r="45" spans="2:16" x14ac:dyDescent="0.25">
      <c r="B45" s="3"/>
      <c r="C45" s="3"/>
      <c r="D45" s="3"/>
      <c r="E45" s="3"/>
      <c r="F45" s="3"/>
      <c r="G45" s="4"/>
      <c r="H45" s="4"/>
      <c r="I45" s="5"/>
      <c r="J45" s="5"/>
      <c r="K45" s="5"/>
      <c r="L45" s="5"/>
      <c r="M45" s="5"/>
      <c r="N45" s="4"/>
      <c r="O45" s="14"/>
      <c r="P45" s="14"/>
    </row>
    <row r="46" spans="2:16" x14ac:dyDescent="0.25">
      <c r="B46" s="3"/>
      <c r="C46" s="3"/>
      <c r="D46" s="3"/>
      <c r="E46" s="3"/>
      <c r="F46" s="3"/>
      <c r="G46" s="4"/>
      <c r="H46" s="4"/>
      <c r="I46" s="5"/>
      <c r="J46" s="5"/>
      <c r="K46" s="5"/>
      <c r="L46" s="5"/>
      <c r="M46" s="5"/>
      <c r="N46" s="4"/>
      <c r="O46" s="14"/>
      <c r="P46" s="14"/>
    </row>
    <row r="47" spans="2:16" x14ac:dyDescent="0.25">
      <c r="B47" s="3"/>
      <c r="C47" s="3"/>
      <c r="D47" s="3"/>
      <c r="E47" s="3"/>
      <c r="F47" s="3"/>
      <c r="G47" s="4"/>
      <c r="H47" s="4"/>
      <c r="I47" s="5"/>
      <c r="J47" s="5"/>
      <c r="K47" s="5"/>
      <c r="L47" s="5"/>
      <c r="M47" s="5"/>
      <c r="N47" s="4"/>
      <c r="O47" s="14"/>
      <c r="P47" s="14"/>
    </row>
    <row r="48" spans="2:16" x14ac:dyDescent="0.25">
      <c r="B48" s="3"/>
      <c r="C48" s="3"/>
      <c r="D48" s="3"/>
      <c r="E48" s="3"/>
      <c r="F48" s="3"/>
      <c r="G48" s="4"/>
      <c r="H48" s="4"/>
      <c r="I48" s="5"/>
      <c r="J48" s="5"/>
      <c r="K48" s="5"/>
      <c r="L48" s="5"/>
      <c r="M48" s="5"/>
      <c r="N48" s="4"/>
      <c r="O48" s="14"/>
      <c r="P48" s="14"/>
    </row>
    <row r="49" spans="2:16" x14ac:dyDescent="0.25">
      <c r="B49" s="3"/>
      <c r="C49" s="3"/>
      <c r="D49" s="3"/>
      <c r="E49" s="3"/>
      <c r="F49" s="3"/>
      <c r="G49" s="4"/>
      <c r="H49" s="4"/>
      <c r="I49" s="5"/>
      <c r="J49" s="5"/>
      <c r="K49" s="5"/>
      <c r="L49" s="5"/>
      <c r="M49" s="5"/>
      <c r="N49" s="4"/>
      <c r="O49" s="14"/>
      <c r="P49" s="14"/>
    </row>
    <row r="50" spans="2:16" x14ac:dyDescent="0.25">
      <c r="B50" s="3"/>
      <c r="C50" s="3"/>
      <c r="D50" s="3"/>
      <c r="E50" s="3"/>
      <c r="F50" s="3"/>
      <c r="G50" s="4"/>
      <c r="H50" s="4"/>
      <c r="I50" s="5"/>
      <c r="J50" s="5"/>
      <c r="K50" s="5"/>
      <c r="L50" s="5"/>
      <c r="M50" s="5"/>
      <c r="N50" s="4"/>
      <c r="O50" s="14"/>
      <c r="P50" s="14"/>
    </row>
    <row r="51" spans="2:16" x14ac:dyDescent="0.25">
      <c r="B51" s="3"/>
      <c r="C51" s="3"/>
      <c r="D51" s="3"/>
      <c r="E51" s="3"/>
      <c r="F51" s="3"/>
      <c r="G51" s="4"/>
      <c r="H51" s="4"/>
      <c r="I51" s="5"/>
      <c r="J51" s="5"/>
      <c r="K51" s="5"/>
      <c r="L51" s="5"/>
      <c r="M51" s="5"/>
      <c r="N51" s="4"/>
      <c r="O51" s="14"/>
      <c r="P51" s="14"/>
    </row>
    <row r="52" spans="2:16" x14ac:dyDescent="0.25">
      <c r="B52" s="3"/>
      <c r="C52" s="3"/>
      <c r="D52" s="3"/>
      <c r="E52" s="3"/>
      <c r="F52" s="3"/>
      <c r="G52" s="4"/>
      <c r="H52" s="4"/>
      <c r="I52" s="5"/>
      <c r="J52" s="5"/>
      <c r="K52" s="5"/>
      <c r="L52" s="5"/>
      <c r="M52" s="5"/>
      <c r="N52" s="4"/>
      <c r="O52" s="14"/>
      <c r="P52" s="14"/>
    </row>
    <row r="53" spans="2:16" x14ac:dyDescent="0.25">
      <c r="B53" s="3"/>
      <c r="C53" s="3"/>
      <c r="D53" s="3"/>
      <c r="E53" s="3"/>
      <c r="F53" s="3"/>
      <c r="G53" s="4"/>
      <c r="H53" s="4"/>
      <c r="I53" s="5"/>
      <c r="J53" s="5"/>
      <c r="K53" s="5"/>
      <c r="L53" s="5"/>
      <c r="M53" s="5"/>
      <c r="N53" s="4"/>
      <c r="O53" s="14"/>
      <c r="P53" s="14"/>
    </row>
    <row r="54" spans="2:16" x14ac:dyDescent="0.25">
      <c r="B54" s="3"/>
      <c r="C54" s="3"/>
      <c r="D54" s="3"/>
      <c r="E54" s="3"/>
      <c r="F54" s="3"/>
      <c r="G54" s="4"/>
      <c r="H54" s="4"/>
      <c r="I54" s="5"/>
      <c r="J54" s="5"/>
      <c r="K54" s="5"/>
      <c r="L54" s="5"/>
      <c r="M54" s="5"/>
      <c r="N54" s="4"/>
      <c r="O54" s="14"/>
      <c r="P54" s="14"/>
    </row>
    <row r="55" spans="2:16" x14ac:dyDescent="0.25">
      <c r="B55" s="3"/>
      <c r="C55" s="3"/>
      <c r="D55" s="3"/>
      <c r="E55" s="3"/>
      <c r="F55" s="3"/>
      <c r="G55" s="4"/>
      <c r="H55" s="4"/>
      <c r="I55" s="5"/>
      <c r="J55" s="5"/>
      <c r="K55" s="5"/>
      <c r="L55" s="5"/>
      <c r="M55" s="5"/>
      <c r="N55" s="4"/>
      <c r="O55" s="14"/>
      <c r="P55" s="14"/>
    </row>
    <row r="56" spans="2:16" x14ac:dyDescent="0.25">
      <c r="B56" s="3"/>
      <c r="C56" s="3"/>
      <c r="D56" s="3"/>
      <c r="E56" s="3"/>
      <c r="F56" s="3"/>
      <c r="G56" s="4"/>
      <c r="H56" s="4"/>
      <c r="I56" s="5"/>
      <c r="J56" s="5"/>
      <c r="K56" s="5"/>
      <c r="L56" s="5"/>
      <c r="M56" s="5"/>
      <c r="N56" s="4"/>
      <c r="O56" s="14"/>
      <c r="P56" s="14"/>
    </row>
    <row r="57" spans="2:16" x14ac:dyDescent="0.25">
      <c r="B57" s="3"/>
      <c r="C57" s="3"/>
      <c r="D57" s="3"/>
      <c r="E57" s="3"/>
      <c r="F57" s="3"/>
      <c r="G57" s="4"/>
      <c r="H57" s="4"/>
      <c r="I57" s="5"/>
      <c r="J57" s="5"/>
      <c r="K57" s="5"/>
      <c r="L57" s="5"/>
      <c r="M57" s="5"/>
      <c r="N57" s="4"/>
      <c r="O57" s="14"/>
      <c r="P57" s="14"/>
    </row>
    <row r="58" spans="2:16" x14ac:dyDescent="0.25">
      <c r="B58" s="3"/>
      <c r="C58" s="3"/>
      <c r="D58" s="3"/>
      <c r="E58" s="3"/>
      <c r="F58" s="3"/>
      <c r="G58" s="4"/>
      <c r="H58" s="4"/>
      <c r="I58" s="5"/>
      <c r="J58" s="5"/>
      <c r="K58" s="5"/>
      <c r="L58" s="5"/>
      <c r="M58" s="5"/>
      <c r="N58" s="4"/>
      <c r="O58" s="14"/>
      <c r="P58" s="14"/>
    </row>
    <row r="59" spans="2:16" x14ac:dyDescent="0.25">
      <c r="B59" s="3"/>
      <c r="C59" s="3"/>
      <c r="D59" s="3"/>
      <c r="E59" s="3"/>
      <c r="F59" s="3"/>
      <c r="G59" s="4"/>
      <c r="H59" s="4"/>
      <c r="I59" s="5"/>
      <c r="J59" s="5"/>
      <c r="K59" s="5"/>
      <c r="L59" s="5"/>
      <c r="M59" s="5"/>
      <c r="N59" s="4"/>
      <c r="O59" s="14"/>
      <c r="P59" s="14"/>
    </row>
    <row r="60" spans="2:16" x14ac:dyDescent="0.25">
      <c r="B60" s="3"/>
      <c r="C60" s="3"/>
      <c r="D60" s="3"/>
      <c r="E60" s="3"/>
      <c r="F60" s="3"/>
      <c r="G60" s="4"/>
      <c r="H60" s="4"/>
      <c r="I60" s="5"/>
      <c r="J60" s="5"/>
      <c r="K60" s="5"/>
      <c r="L60" s="5"/>
      <c r="M60" s="5"/>
      <c r="N60" s="4"/>
      <c r="O60" s="14"/>
      <c r="P60" s="14"/>
    </row>
    <row r="61" spans="2:16" x14ac:dyDescent="0.25">
      <c r="B61" s="3"/>
      <c r="C61" s="3"/>
      <c r="D61" s="3"/>
      <c r="E61" s="3"/>
      <c r="F61" s="3"/>
      <c r="G61" s="4"/>
      <c r="H61" s="4"/>
      <c r="I61" s="5"/>
      <c r="J61" s="5"/>
      <c r="K61" s="5"/>
      <c r="L61" s="5"/>
      <c r="M61" s="5"/>
      <c r="N61" s="4"/>
      <c r="O61" s="14"/>
      <c r="P61" s="14"/>
    </row>
    <row r="62" spans="2:16" x14ac:dyDescent="0.25">
      <c r="B62" s="3"/>
      <c r="C62" s="3"/>
      <c r="D62" s="3"/>
      <c r="E62" s="3"/>
      <c r="F62" s="3"/>
      <c r="G62" s="4"/>
      <c r="H62" s="4"/>
      <c r="I62" s="5"/>
      <c r="J62" s="5"/>
      <c r="K62" s="5"/>
      <c r="L62" s="5"/>
      <c r="M62" s="5"/>
      <c r="N62" s="4"/>
      <c r="O62" s="14"/>
      <c r="P62" s="14"/>
    </row>
    <row r="63" spans="2:16" x14ac:dyDescent="0.25">
      <c r="B63" s="3"/>
      <c r="C63" s="3"/>
      <c r="D63" s="3"/>
      <c r="E63" s="3"/>
      <c r="F63" s="3"/>
      <c r="G63" s="4"/>
      <c r="H63" s="4"/>
      <c r="I63" s="5"/>
      <c r="J63" s="5"/>
      <c r="K63" s="5"/>
      <c r="L63" s="5"/>
      <c r="M63" s="5"/>
      <c r="N63" s="4"/>
      <c r="O63" s="14"/>
      <c r="P63" s="14"/>
    </row>
    <row r="64" spans="2:16" x14ac:dyDescent="0.25">
      <c r="B64" s="3"/>
      <c r="C64" s="3"/>
      <c r="D64" s="3"/>
      <c r="E64" s="3"/>
      <c r="F64" s="3"/>
      <c r="G64" s="4"/>
      <c r="H64" s="4"/>
      <c r="I64" s="5"/>
      <c r="J64" s="5"/>
      <c r="K64" s="5"/>
      <c r="L64" s="5"/>
      <c r="M64" s="5"/>
      <c r="N64" s="4"/>
      <c r="O64" s="14"/>
      <c r="P64" s="14"/>
    </row>
    <row r="65" spans="2:16" x14ac:dyDescent="0.25">
      <c r="B65" s="3"/>
      <c r="C65" s="3"/>
      <c r="D65" s="3"/>
      <c r="E65" s="3"/>
      <c r="F65" s="3"/>
      <c r="G65" s="4"/>
      <c r="H65" s="4"/>
      <c r="I65" s="5"/>
      <c r="J65" s="5"/>
      <c r="K65" s="5"/>
      <c r="L65" s="5"/>
      <c r="M65" s="5"/>
      <c r="N65" s="4"/>
      <c r="O65" s="14"/>
      <c r="P65" s="14"/>
    </row>
    <row r="66" spans="2:16" x14ac:dyDescent="0.25">
      <c r="B66" s="3"/>
      <c r="C66" s="3"/>
      <c r="D66" s="3"/>
      <c r="E66" s="3"/>
      <c r="F66" s="3"/>
      <c r="G66" s="4"/>
      <c r="H66" s="4"/>
      <c r="I66" s="5"/>
      <c r="J66" s="5"/>
      <c r="K66" s="5"/>
      <c r="L66" s="5"/>
      <c r="M66" s="5"/>
      <c r="N66" s="4"/>
      <c r="O66" s="14"/>
      <c r="P66" s="14"/>
    </row>
    <row r="67" spans="2:16" x14ac:dyDescent="0.25">
      <c r="B67" s="3"/>
      <c r="C67" s="3"/>
      <c r="D67" s="3"/>
      <c r="E67" s="3"/>
      <c r="F67" s="3"/>
      <c r="G67" s="4"/>
      <c r="H67" s="4"/>
      <c r="I67" s="5"/>
      <c r="J67" s="5"/>
      <c r="K67" s="5"/>
      <c r="L67" s="5"/>
      <c r="M67" s="5"/>
      <c r="N67" s="4"/>
      <c r="O67" s="14"/>
      <c r="P67" s="14"/>
    </row>
    <row r="68" spans="2:16" x14ac:dyDescent="0.25">
      <c r="B68" s="3"/>
      <c r="C68" s="3"/>
      <c r="D68" s="3"/>
      <c r="E68" s="3"/>
      <c r="F68" s="3"/>
      <c r="G68" s="4"/>
      <c r="H68" s="4"/>
      <c r="I68" s="5"/>
      <c r="J68" s="5"/>
      <c r="K68" s="5"/>
      <c r="L68" s="5"/>
      <c r="M68" s="5"/>
      <c r="N68" s="4"/>
      <c r="O68" s="14"/>
      <c r="P68" s="14"/>
    </row>
    <row r="69" spans="2:16" x14ac:dyDescent="0.25">
      <c r="O69" s="14"/>
      <c r="P69" s="14"/>
    </row>
  </sheetData>
  <mergeCells count="22">
    <mergeCell ref="B2:N2"/>
    <mergeCell ref="J6:J9"/>
    <mergeCell ref="K6:K9"/>
    <mergeCell ref="L6:L9"/>
    <mergeCell ref="B3:D3"/>
    <mergeCell ref="E3:N3"/>
    <mergeCell ref="B4:D4"/>
    <mergeCell ref="E4:N4"/>
    <mergeCell ref="B5:N5"/>
    <mergeCell ref="B6:B9"/>
    <mergeCell ref="D6:D9"/>
    <mergeCell ref="E6:E9"/>
    <mergeCell ref="F6:F9"/>
    <mergeCell ref="N6:N8"/>
    <mergeCell ref="M6:M8"/>
    <mergeCell ref="C6:C9"/>
    <mergeCell ref="B24:C24"/>
    <mergeCell ref="D24:N24"/>
    <mergeCell ref="B27:D27"/>
    <mergeCell ref="E27:G27"/>
    <mergeCell ref="B21:I21"/>
    <mergeCell ref="B22:L22"/>
  </mergeCells>
  <pageMargins left="0.23622047244094491" right="0.23622047244094491" top="0.74803149606299213" bottom="0.35433070866141736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2026-08-27T11:37:16Z</dcterms:modified>
</cp:coreProperties>
</file>