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АБХАЗИЯ расходка экономия\Абхазия расходка экономия 16 позиций\"/>
    </mc:Choice>
  </mc:AlternateContent>
  <bookViews>
    <workbookView xWindow="0" yWindow="0" windowWidth="16320" windowHeight="8175"/>
  </bookViews>
  <sheets>
    <sheet name="Лист1" sheetId="1" r:id="rId1"/>
    <sheet name="Лист3" sheetId="2" r:id="rId2"/>
  </sheets>
  <definedNames>
    <definedName name="_xlnm.Print_Titles" localSheetId="0">Лист1!$8:$11</definedName>
    <definedName name="_xlnm.Print_Area" localSheetId="0">Лист1!$A$1:$L$30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8" i="1" l="1"/>
  <c r="I15" i="1"/>
  <c r="I14" i="1"/>
  <c r="I13" i="1"/>
  <c r="I17" i="1"/>
  <c r="J17" i="1"/>
  <c r="J27" i="1"/>
  <c r="I27" i="1"/>
  <c r="K17" i="1" l="1"/>
  <c r="K27" i="1"/>
  <c r="I12" i="1"/>
  <c r="J12" i="1"/>
  <c r="J13" i="1"/>
  <c r="J14" i="1"/>
  <c r="J15" i="1"/>
  <c r="I16" i="1"/>
  <c r="J16" i="1"/>
  <c r="K16" i="1" l="1"/>
  <c r="K15" i="1"/>
  <c r="K13" i="1"/>
  <c r="K12" i="1"/>
  <c r="K14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K18" i="1" l="1"/>
  <c r="K19" i="1"/>
  <c r="K23" i="1"/>
  <c r="K21" i="1"/>
  <c r="K20" i="1"/>
  <c r="K22" i="1"/>
  <c r="K26" i="1"/>
  <c r="K24" i="1"/>
  <c r="K25" i="1"/>
</calcChain>
</file>

<file path=xl/sharedStrings.xml><?xml version="1.0" encoding="utf-8"?>
<sst xmlns="http://schemas.openxmlformats.org/spreadsheetml/2006/main" count="71" uniqueCount="39">
  <si>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</si>
  <si>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</si>
  <si>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</si>
  <si>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</si>
  <si>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</si>
  <si>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</si>
  <si>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</si>
  <si>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</si>
  <si>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</si>
  <si>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</si>
  <si>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</si>
  <si>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</si>
  <si>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</si>
  <si>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</si>
  <si>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>ИТОГО</t>
  </si>
  <si>
    <t xml:space="preserve">Кол-во </t>
  </si>
  <si>
    <t>шт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</si>
  <si>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</si>
  <si>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ОКПД 2</t>
  </si>
  <si>
    <t>20.59.52.194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</si>
  <si>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</si>
  <si>
    <t xml:space="preserve">СТ pH-метрии 2 разряда, pH 1,65 (3.04.0290) </t>
  </si>
  <si>
    <t>Пищевой Красный 7, CAS 2611-82-7, 100 мг
(BePure-20982-100MG) Food Red 7, CAS 2611-82-7, 100 mg 100 мг Bepure</t>
  </si>
  <si>
    <t xml:space="preserve">Калибровочный буферный раствор pH 7,00 (2-ой разряд точности) для pH метра 250 мл (КР-7.00-250) 250 мл </t>
  </si>
  <si>
    <t xml:space="preserve">Бромоформ (10 мг/см3) СОП 0405-03 (3.05.02.03.0020) - 3 мл
</t>
  </si>
  <si>
    <t xml:space="preserve">Бромдихлорметан, ГСО 7359-97 МСО 0185:2000 (10 мг/см3) 3 мл (3.05.02.01.0150) - 3 мл </t>
  </si>
  <si>
    <t xml:space="preserve">Дибромхлорметан раствор (10 мг/см3) СОП 0406-03
(3.05.02.03.0030) - 3 мл </t>
  </si>
  <si>
    <t xml:space="preserve">Четыреххлористый углерод, ГСО 7213-95; МСО 0103:1999 (ГСО7213-95-МСО-0103-1999-ЭК) </t>
  </si>
  <si>
    <t xml:space="preserve">Хлороформ, ГСО 7288-96; МСО 0104:1999, чистое вещество (ГСО-7288-96) </t>
  </si>
  <si>
    <t>Гексахлорбензол, CAS 118-74-1, 100 мг (BePure-23313-100MG) Hexachlorobenzene, CAS 118-74-1, 100mg 100 мг Bepure</t>
  </si>
  <si>
    <t xml:space="preserve">Гептахлор, СОП-03-15, 0,1 мг/см3 (СОП-03-15) 5 мл </t>
  </si>
  <si>
    <t xml:space="preserve">Натрий N,N-диэтилдитиокарбамат (диэтилдитиокарбамат
натрия), ЧДА, ГОСТ 8864-71 (131555-50Г) - 50 г </t>
  </si>
  <si>
    <t>Дата подготовки обоснования НМЦК: 04.08.2026</t>
  </si>
  <si>
    <t xml:space="preserve">Стандарт-титр pH-метрии 2 разряда, pH 4.01 </t>
  </si>
  <si>
    <t xml:space="preserve">СТ pH-метрии 2 разряда, pH 6,86 </t>
  </si>
  <si>
    <t xml:space="preserve">Стандарт-титр pH-метрии 2 разряда, pH 9,18 </t>
  </si>
  <si>
    <t xml:space="preserve">СТ pH-метрии 2 разряда, pH 12,43 </t>
  </si>
  <si>
    <t xml:space="preserve"> Алюминий сернокислый 18-водный, Ч 0,5 кг</t>
  </si>
  <si>
    <t xml:space="preserve">Поставка расходных материалов ГСО и стандартных образцов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</si>
</sst>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16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Microsoft Sans Serif"/>
      <family val="2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 applyFill="0" applyBorder="0"/>
    <xf numFmtId="0" fontId="12" fillId="0" borderId="0"/>
    <xf numFmtId="0" fontId="1" fillId="0" borderId="0"/>
  </cellStyleXfs>
  <cellXfs count="75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8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 vertical="center"/>
    </xf>
    <xf numFmtId="0" fontId="7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3" fillId="0" borderId="25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5" fillId="0" borderId="0" xfId="0" applyNumberFormat="1" applyFont="1"/>
    <xf numFmtId="0" fontId="11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vertical="top"/>
    </xf>
    <xf numFmtId="0" fontId="7" fillId="0" borderId="0" xfId="0" applyNumberFormat="1" applyFont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2" fontId="13" fillId="0" borderId="27" xfId="1" applyNumberFormat="1" applyFont="1" applyFill="1" applyBorder="1" applyAlignment="1">
      <alignment horizontal="right" vertical="top" shrinkToFit="1"/>
    </xf>
    <xf numFmtId="4" fontId="14" fillId="3" borderId="25" xfId="0" applyNumberFormat="1" applyFont="1" applyFill="1" applyBorder="1" applyAlignment="1">
      <alignment horizontal="center" vertical="center" wrapText="1"/>
    </xf>
    <xf numFmtId="4" fontId="14" fillId="2" borderId="25" xfId="0" applyNumberFormat="1" applyFont="1" applyFill="1" applyBorder="1" applyAlignment="1">
      <alignment horizontal="center" vertical="center" wrapText="1"/>
    </xf>
    <xf numFmtId="0" fontId="14" fillId="3" borderId="25" xfId="0" applyNumberFormat="1" applyFont="1" applyFill="1" applyBorder="1" applyAlignment="1">
      <alignment vertical="center" wrapText="1"/>
    </xf>
    <xf numFmtId="2" fontId="3" fillId="2" borderId="25" xfId="0" applyNumberFormat="1" applyFont="1" applyFill="1" applyBorder="1" applyAlignment="1">
      <alignment horizontal="center" vertical="center" wrapText="1"/>
    </xf>
    <xf numFmtId="4" fontId="3" fillId="2" borderId="25" xfId="0" applyNumberFormat="1" applyFont="1" applyFill="1" applyBorder="1" applyAlignment="1">
      <alignment horizontal="center" vertical="center"/>
    </xf>
    <xf numFmtId="0" fontId="3" fillId="0" borderId="25" xfId="0" applyNumberFormat="1" applyFont="1" applyBorder="1"/>
    <xf numFmtId="164" fontId="10" fillId="2" borderId="25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3" fillId="0" borderId="28" xfId="0" applyNumberFormat="1" applyFont="1" applyBorder="1"/>
    <xf numFmtId="0" fontId="3" fillId="0" borderId="25" xfId="0" applyNumberFormat="1" applyFont="1" applyBorder="1" applyAlignment="1">
      <alignment horizontal="center" vertical="center" wrapText="1"/>
    </xf>
    <xf numFmtId="0" fontId="5" fillId="0" borderId="25" xfId="0" applyNumberFormat="1" applyFont="1" applyBorder="1" applyAlignment="1">
      <alignment horizontal="left" vertical="center" wrapText="1"/>
    </xf>
    <xf numFmtId="0" fontId="5" fillId="0" borderId="25" xfId="0" applyNumberFormat="1" applyFont="1" applyBorder="1" applyAlignment="1">
      <alignment horizontal="center" vertical="center" wrapText="1"/>
    </xf>
    <xf numFmtId="4" fontId="3" fillId="2" borderId="25" xfId="0" applyNumberFormat="1" applyFont="1" applyFill="1" applyBorder="1" applyAlignment="1">
      <alignment horizontal="center" vertical="center" wrapText="1"/>
    </xf>
    <xf numFmtId="0" fontId="9" fillId="0" borderId="25" xfId="0" applyNumberFormat="1" applyFont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2" fontId="9" fillId="2" borderId="2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49" fontId="15" fillId="0" borderId="25" xfId="2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2" fontId="3" fillId="2" borderId="25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4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vertical="center" wrapText="1"/>
    </xf>
    <xf numFmtId="0" fontId="3" fillId="0" borderId="6" xfId="0" applyNumberFormat="1" applyFont="1" applyBorder="1" applyAlignment="1">
      <alignment vertical="center" wrapText="1"/>
    </xf>
    <xf numFmtId="0" fontId="3" fillId="0" borderId="7" xfId="0" applyNumberFormat="1" applyFont="1" applyBorder="1" applyAlignment="1">
      <alignment vertical="center" wrapText="1"/>
    </xf>
    <xf numFmtId="0" fontId="3" fillId="0" borderId="8" xfId="0" applyNumberFormat="1" applyFont="1" applyBorder="1" applyAlignment="1">
      <alignment vertical="center" wrapText="1"/>
    </xf>
    <xf numFmtId="0" fontId="3" fillId="0" borderId="9" xfId="0" applyNumberFormat="1" applyFont="1" applyBorder="1" applyAlignment="1">
      <alignment vertical="center" wrapText="1"/>
    </xf>
    <xf numFmtId="0" fontId="3" fillId="0" borderId="10" xfId="0" applyNumberFormat="1" applyFont="1" applyBorder="1" applyAlignment="1">
      <alignment vertical="center" wrapText="1"/>
    </xf>
    <xf numFmtId="0" fontId="3" fillId="0" borderId="11" xfId="0" applyNumberFormat="1" applyFont="1" applyBorder="1" applyAlignment="1">
      <alignment vertical="center" wrapText="1"/>
    </xf>
    <xf numFmtId="0" fontId="3" fillId="0" borderId="12" xfId="0" applyNumberFormat="1" applyFont="1" applyBorder="1" applyAlignment="1">
      <alignment vertical="center" wrapText="1"/>
    </xf>
    <xf numFmtId="0" fontId="3" fillId="0" borderId="13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vertical="center" wrapText="1"/>
    </xf>
    <xf numFmtId="0" fontId="3" fillId="0" borderId="16" xfId="0" applyNumberFormat="1" applyFont="1" applyBorder="1" applyAlignment="1">
      <alignment vertical="center" wrapText="1"/>
    </xf>
    <xf numFmtId="0" fontId="3" fillId="0" borderId="17" xfId="0" applyNumberFormat="1" applyFont="1" applyBorder="1" applyAlignment="1">
      <alignment vertical="center" wrapText="1"/>
    </xf>
    <xf numFmtId="0" fontId="3" fillId="0" borderId="18" xfId="0" applyNumberFormat="1" applyFont="1" applyBorder="1" applyAlignment="1">
      <alignment vertical="center" wrapText="1"/>
    </xf>
    <xf numFmtId="0" fontId="3" fillId="0" borderId="19" xfId="0" applyNumberFormat="1" applyFont="1" applyBorder="1" applyAlignment="1">
      <alignment vertical="center" wrapText="1"/>
    </xf>
    <xf numFmtId="0" fontId="3" fillId="0" borderId="20" xfId="0" applyNumberFormat="1" applyFont="1" applyBorder="1" applyAlignment="1">
      <alignment vertical="center" wrapText="1"/>
    </xf>
    <xf numFmtId="0" fontId="3" fillId="0" borderId="21" xfId="0" applyNumberFormat="1" applyFont="1" applyBorder="1" applyAlignment="1">
      <alignment vertical="center" wrapText="1"/>
    </xf>
    <xf numFmtId="0" fontId="3" fillId="0" borderId="22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3" fillId="0" borderId="29" xfId="0" applyNumberFormat="1" applyFont="1" applyBorder="1" applyAlignment="1">
      <alignment horizontal="center" vertical="center" wrapText="1"/>
    </xf>
    <xf numFmtId="0" fontId="3" fillId="2" borderId="25" xfId="0" applyNumberFormat="1" applyFont="1" applyFill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  <xf numFmtId="2" fontId="3" fillId="2" borderId="25" xfId="0" applyNumberFormat="1" applyFont="1" applyFill="1" applyBorder="1" applyAlignment="1">
      <alignment horizontal="center" vertical="center" wrapText="1"/>
    </xf>
    <xf numFmtId="0" fontId="9" fillId="2" borderId="2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0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686801" y="3371850"/>
    <xdr:ext cx="647700" cy="238124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8686801" y="3371850"/>
          <a:ext cx="647700" cy="238124"/>
        </a:xfrm>
        <a:prstGeom prst="rect">
          <a:avLst/>
        </a:prstGeom>
      </xdr:spPr>
    </xdr:pic>
    <xdr:clientData/>
  </xdr:absoluteAnchor>
  <xdr:absoluteAnchor>
    <xdr:pos x="9610725" y="3267075"/>
    <xdr:ext cx="866775" cy="29527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9610725" y="3267075"/>
          <a:ext cx="866775" cy="295275"/>
        </a:xfrm>
        <a:prstGeom prst="rect">
          <a:avLst/>
        </a:prstGeom>
      </xdr:spPr>
    </xdr:pic>
    <xdr:clientData/>
  </xdr:absoluteAnchor>
  <xdr:absoluteAnchor>
    <xdr:pos x="10820400" y="3419475"/>
    <xdr:ext cx="981075" cy="295275"/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0820400" y="3419475"/>
          <a:ext cx="981075" cy="29527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workbookViewId="0">
      <selection activeCell="C6" sqref="C6:L6"/>
    </sheetView>
  </sheetViews>
  <sheetFormatPr defaultColWidth="9.140625" defaultRowHeight="15" customHeight="1" x14ac:dyDescent="0.25"/>
  <cols>
    <col min="1" max="1" width="5" style="7" customWidth="1"/>
    <col min="2" max="2" width="43.5703125" style="8" customWidth="1"/>
    <col min="3" max="3" width="15.42578125" style="7" hidden="1" customWidth="1"/>
    <col min="4" max="4" width="11.140625" style="7" customWidth="1"/>
    <col min="5" max="5" width="7.42578125" style="7" bestFit="1" customWidth="1"/>
    <col min="6" max="6" width="14.85546875" style="2" bestFit="1" customWidth="1"/>
    <col min="7" max="7" width="15.42578125" style="2" customWidth="1"/>
    <col min="8" max="8" width="15.140625" style="3" customWidth="1"/>
    <col min="9" max="9" width="14.5703125" style="3" customWidth="1"/>
    <col min="10" max="10" width="15.28515625" style="2" customWidth="1"/>
    <col min="11" max="11" width="17.28515625" style="2" customWidth="1"/>
    <col min="12" max="12" width="19.28515625" style="2" customWidth="1"/>
    <col min="13" max="13" width="13.7109375" style="7" bestFit="1" customWidth="1"/>
    <col min="14" max="14" width="18.42578125" style="7" bestFit="1" customWidth="1"/>
    <col min="15" max="16384" width="9.140625" style="7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0"/>
      <c r="P1" s="10"/>
    </row>
    <row r="2" spans="1:16" ht="15" hidden="1" customHeight="1" x14ac:dyDescent="0.25">
      <c r="O2" s="10"/>
      <c r="P2" s="10"/>
    </row>
    <row r="3" spans="1:16" ht="47.25" customHeight="1" x14ac:dyDescent="0.25">
      <c r="A3" s="41" t="s">
        <v>17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30"/>
      <c r="O3" s="10"/>
      <c r="P3" s="10"/>
    </row>
    <row r="4" spans="1:16" ht="9" customHeight="1" x14ac:dyDescent="0.25">
      <c r="A4" s="30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30"/>
      <c r="O4" s="10"/>
      <c r="P4" s="10"/>
    </row>
    <row r="5" spans="1:16" x14ac:dyDescent="0.25">
      <c r="A5" s="30"/>
      <c r="C5" s="30"/>
      <c r="D5" s="30"/>
      <c r="E5" s="30"/>
      <c r="J5" s="4"/>
      <c r="M5" s="30"/>
      <c r="O5" s="10"/>
      <c r="P5" s="10"/>
    </row>
    <row r="6" spans="1:16" ht="47.25" customHeight="1" x14ac:dyDescent="0.25">
      <c r="A6" s="55" t="s">
        <v>0</v>
      </c>
      <c r="B6" s="56"/>
      <c r="C6" s="45" t="s">
        <v>38</v>
      </c>
      <c r="D6" s="46"/>
      <c r="E6" s="47"/>
      <c r="F6" s="48"/>
      <c r="G6" s="49"/>
      <c r="H6" s="50"/>
      <c r="I6" s="51"/>
      <c r="J6" s="52"/>
      <c r="K6" s="53"/>
      <c r="L6" s="54"/>
      <c r="M6" s="30"/>
      <c r="O6" s="10"/>
      <c r="P6" s="10"/>
    </row>
    <row r="7" spans="1:16" ht="45" customHeight="1" x14ac:dyDescent="0.25">
      <c r="A7" s="55" t="s">
        <v>1</v>
      </c>
      <c r="B7" s="66"/>
      <c r="C7" s="45" t="s">
        <v>20</v>
      </c>
      <c r="D7" s="57"/>
      <c r="E7" s="58"/>
      <c r="F7" s="59"/>
      <c r="G7" s="60"/>
      <c r="H7" s="61"/>
      <c r="I7" s="62"/>
      <c r="J7" s="63"/>
      <c r="K7" s="64"/>
      <c r="L7" s="65"/>
      <c r="M7" s="30"/>
      <c r="O7" s="10"/>
      <c r="P7" s="10"/>
    </row>
    <row r="8" spans="1:16" ht="16.5" customHeight="1" x14ac:dyDescent="0.25">
      <c r="A8" s="67" t="s">
        <v>2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31"/>
      <c r="O8" s="10"/>
      <c r="P8" s="10"/>
    </row>
    <row r="9" spans="1:16" ht="16.5" customHeight="1" x14ac:dyDescent="0.25">
      <c r="A9" s="71" t="s">
        <v>3</v>
      </c>
      <c r="B9" s="70" t="s">
        <v>4</v>
      </c>
      <c r="C9" s="70"/>
      <c r="D9" s="70" t="s">
        <v>5</v>
      </c>
      <c r="E9" s="72" t="s">
        <v>15</v>
      </c>
      <c r="F9" s="26" t="s">
        <v>6</v>
      </c>
      <c r="G9" s="26" t="s">
        <v>7</v>
      </c>
      <c r="H9" s="26" t="s">
        <v>8</v>
      </c>
      <c r="I9" s="72" t="s">
        <v>9</v>
      </c>
      <c r="J9" s="43" t="s">
        <v>10</v>
      </c>
      <c r="K9" s="43" t="s">
        <v>11</v>
      </c>
      <c r="L9" s="42" t="s">
        <v>12</v>
      </c>
      <c r="M9" s="40" t="s">
        <v>18</v>
      </c>
      <c r="O9" s="10"/>
      <c r="P9" s="10"/>
    </row>
    <row r="10" spans="1:16" ht="36" customHeight="1" x14ac:dyDescent="0.25">
      <c r="A10" s="71"/>
      <c r="B10" s="70"/>
      <c r="C10" s="70"/>
      <c r="D10" s="70"/>
      <c r="E10" s="72"/>
      <c r="F10" s="72" t="s">
        <v>13</v>
      </c>
      <c r="G10" s="72" t="s">
        <v>13</v>
      </c>
      <c r="H10" s="72" t="s">
        <v>13</v>
      </c>
      <c r="I10" s="72"/>
      <c r="J10" s="43"/>
      <c r="K10" s="43"/>
      <c r="L10" s="42"/>
      <c r="M10" s="40"/>
      <c r="O10" s="10"/>
      <c r="P10" s="10"/>
    </row>
    <row r="11" spans="1:16" ht="51.75" customHeight="1" x14ac:dyDescent="0.25">
      <c r="A11" s="71"/>
      <c r="B11" s="70"/>
      <c r="C11" s="70"/>
      <c r="D11" s="70"/>
      <c r="E11" s="72"/>
      <c r="F11" s="72"/>
      <c r="G11" s="72"/>
      <c r="H11" s="72"/>
      <c r="I11" s="72"/>
      <c r="J11" s="43"/>
      <c r="K11" s="43"/>
      <c r="L11" s="42"/>
      <c r="M11" s="40"/>
      <c r="O11" s="10"/>
      <c r="P11" s="10"/>
    </row>
    <row r="12" spans="1:16" s="11" customFormat="1" ht="45" x14ac:dyDescent="0.25">
      <c r="A12" s="32">
        <v>1</v>
      </c>
      <c r="B12" s="33" t="s">
        <v>22</v>
      </c>
      <c r="C12" s="25"/>
      <c r="D12" s="34" t="s">
        <v>16</v>
      </c>
      <c r="E12" s="34">
        <v>2</v>
      </c>
      <c r="F12" s="23">
        <v>4431.37</v>
      </c>
      <c r="G12" s="23">
        <v>4441.37</v>
      </c>
      <c r="H12" s="23">
        <v>4421.37</v>
      </c>
      <c r="I12" s="35">
        <f>(F12+G12+H12)/3</f>
        <v>4431.37</v>
      </c>
      <c r="J12" s="35">
        <f>_xlfn.STDEV.S(F12:H12)</f>
        <v>10</v>
      </c>
      <c r="K12" s="26">
        <f>J12/I12*100</f>
        <v>0.22566384662079672</v>
      </c>
      <c r="L12" s="24">
        <v>8862.74</v>
      </c>
      <c r="M12" s="13" t="s">
        <v>19</v>
      </c>
      <c r="O12" s="12"/>
      <c r="P12" s="12"/>
    </row>
    <row r="13" spans="1:16" s="11" customFormat="1" x14ac:dyDescent="0.25">
      <c r="A13" s="32">
        <v>2</v>
      </c>
      <c r="B13" s="33" t="s">
        <v>21</v>
      </c>
      <c r="C13" s="25"/>
      <c r="D13" s="34" t="s">
        <v>16</v>
      </c>
      <c r="E13" s="34">
        <v>2</v>
      </c>
      <c r="F13" s="23">
        <v>3461</v>
      </c>
      <c r="G13" s="23">
        <v>3471</v>
      </c>
      <c r="H13" s="23">
        <v>3451</v>
      </c>
      <c r="I13" s="35">
        <f t="shared" ref="I13:I15" si="0">(F13+G13+H13)/3</f>
        <v>3461</v>
      </c>
      <c r="J13" s="35">
        <f t="shared" ref="J13:J26" si="1">_xlfn.STDEV.S(F13:H13)</f>
        <v>10</v>
      </c>
      <c r="K13" s="26">
        <f t="shared" ref="K13:K26" si="2">J13/I13*100</f>
        <v>0.28893383415197921</v>
      </c>
      <c r="L13" s="24">
        <v>6922</v>
      </c>
      <c r="M13" s="13" t="s">
        <v>19</v>
      </c>
      <c r="O13" s="12"/>
      <c r="P13" s="12"/>
    </row>
    <row r="14" spans="1:16" s="11" customFormat="1" x14ac:dyDescent="0.25">
      <c r="A14" s="32">
        <v>3</v>
      </c>
      <c r="B14" s="33" t="s">
        <v>33</v>
      </c>
      <c r="C14" s="25"/>
      <c r="D14" s="34" t="s">
        <v>16</v>
      </c>
      <c r="E14" s="34">
        <v>2</v>
      </c>
      <c r="F14" s="23">
        <v>3461</v>
      </c>
      <c r="G14" s="23">
        <v>3471</v>
      </c>
      <c r="H14" s="23">
        <v>3451</v>
      </c>
      <c r="I14" s="35">
        <f t="shared" si="0"/>
        <v>3461</v>
      </c>
      <c r="J14" s="35">
        <f t="shared" si="1"/>
        <v>10</v>
      </c>
      <c r="K14" s="26">
        <f t="shared" si="2"/>
        <v>0.28893383415197921</v>
      </c>
      <c r="L14" s="24">
        <v>6922</v>
      </c>
      <c r="M14" s="13" t="s">
        <v>19</v>
      </c>
      <c r="O14" s="12"/>
      <c r="P14" s="12"/>
    </row>
    <row r="15" spans="1:16" s="11" customFormat="1" x14ac:dyDescent="0.25">
      <c r="A15" s="32">
        <v>4</v>
      </c>
      <c r="B15" s="33" t="s">
        <v>34</v>
      </c>
      <c r="C15" s="25"/>
      <c r="D15" s="34" t="s">
        <v>16</v>
      </c>
      <c r="E15" s="34">
        <v>2</v>
      </c>
      <c r="F15" s="23">
        <v>3461</v>
      </c>
      <c r="G15" s="23">
        <v>3471</v>
      </c>
      <c r="H15" s="23">
        <v>3451</v>
      </c>
      <c r="I15" s="35">
        <f t="shared" si="0"/>
        <v>3461</v>
      </c>
      <c r="J15" s="35">
        <f t="shared" si="1"/>
        <v>10</v>
      </c>
      <c r="K15" s="26">
        <f t="shared" si="2"/>
        <v>0.28893383415197921</v>
      </c>
      <c r="L15" s="24">
        <v>6922</v>
      </c>
      <c r="M15" s="13" t="s">
        <v>19</v>
      </c>
      <c r="O15" s="12"/>
      <c r="P15" s="12"/>
    </row>
    <row r="16" spans="1:16" s="11" customFormat="1" ht="45" x14ac:dyDescent="0.25">
      <c r="A16" s="32">
        <v>5</v>
      </c>
      <c r="B16" s="33" t="s">
        <v>23</v>
      </c>
      <c r="C16" s="25"/>
      <c r="D16" s="34" t="s">
        <v>16</v>
      </c>
      <c r="E16" s="34">
        <v>2</v>
      </c>
      <c r="F16" s="24">
        <v>2733.22</v>
      </c>
      <c r="G16" s="24">
        <v>2743.22</v>
      </c>
      <c r="H16" s="23">
        <v>2723.22</v>
      </c>
      <c r="I16" s="35">
        <f t="shared" ref="I16:I26" si="3">(F16+G16+H16)/3</f>
        <v>2733.22</v>
      </c>
      <c r="J16" s="35">
        <f t="shared" si="1"/>
        <v>10</v>
      </c>
      <c r="K16" s="26">
        <f t="shared" si="2"/>
        <v>0.36586882870753179</v>
      </c>
      <c r="L16" s="24">
        <v>5466.44</v>
      </c>
      <c r="M16" s="13" t="s">
        <v>19</v>
      </c>
      <c r="O16" s="12"/>
      <c r="P16" s="12"/>
    </row>
    <row r="17" spans="1:16" s="11" customFormat="1" x14ac:dyDescent="0.25">
      <c r="A17" s="32">
        <v>6</v>
      </c>
      <c r="B17" s="33" t="s">
        <v>35</v>
      </c>
      <c r="C17" s="25"/>
      <c r="D17" s="34" t="s">
        <v>16</v>
      </c>
      <c r="E17" s="34">
        <v>2</v>
      </c>
      <c r="F17" s="24">
        <v>3461</v>
      </c>
      <c r="G17" s="23">
        <v>3471</v>
      </c>
      <c r="H17" s="23">
        <v>3451</v>
      </c>
      <c r="I17" s="35">
        <f t="shared" ref="I17" si="4">(F17+G17+H17)/3</f>
        <v>3461</v>
      </c>
      <c r="J17" s="35">
        <f t="shared" si="1"/>
        <v>10</v>
      </c>
      <c r="K17" s="26">
        <f t="shared" si="2"/>
        <v>0.28893383415197921</v>
      </c>
      <c r="L17" s="24">
        <v>6922</v>
      </c>
      <c r="M17" s="13" t="s">
        <v>19</v>
      </c>
      <c r="O17" s="12"/>
      <c r="P17" s="12"/>
    </row>
    <row r="18" spans="1:16" s="11" customFormat="1" x14ac:dyDescent="0.25">
      <c r="A18" s="32">
        <v>7</v>
      </c>
      <c r="B18" s="33" t="s">
        <v>36</v>
      </c>
      <c r="C18" s="25"/>
      <c r="D18" s="34" t="s">
        <v>16</v>
      </c>
      <c r="E18" s="34">
        <v>2</v>
      </c>
      <c r="F18" s="24">
        <v>3461</v>
      </c>
      <c r="G18" s="23">
        <v>3471</v>
      </c>
      <c r="H18" s="23">
        <v>3451</v>
      </c>
      <c r="I18" s="35">
        <f t="shared" si="3"/>
        <v>3461</v>
      </c>
      <c r="J18" s="35">
        <f t="shared" si="1"/>
        <v>10</v>
      </c>
      <c r="K18" s="26">
        <f t="shared" si="2"/>
        <v>0.28893383415197921</v>
      </c>
      <c r="L18" s="24">
        <v>6922</v>
      </c>
      <c r="M18" s="13" t="s">
        <v>19</v>
      </c>
      <c r="O18" s="12"/>
      <c r="P18" s="12"/>
    </row>
    <row r="19" spans="1:16" s="11" customFormat="1" ht="45" x14ac:dyDescent="0.25">
      <c r="A19" s="32">
        <v>8</v>
      </c>
      <c r="B19" s="33" t="s">
        <v>25</v>
      </c>
      <c r="C19" s="25"/>
      <c r="D19" s="34" t="s">
        <v>16</v>
      </c>
      <c r="E19" s="34">
        <v>2</v>
      </c>
      <c r="F19" s="24">
        <v>1385.48</v>
      </c>
      <c r="G19" s="24">
        <v>1395.48</v>
      </c>
      <c r="H19" s="23">
        <v>1375.48</v>
      </c>
      <c r="I19" s="35">
        <f t="shared" si="3"/>
        <v>1385.4800000000002</v>
      </c>
      <c r="J19" s="35">
        <f t="shared" si="1"/>
        <v>10</v>
      </c>
      <c r="K19" s="26">
        <f t="shared" si="2"/>
        <v>0.72177151600889211</v>
      </c>
      <c r="L19" s="24">
        <v>2770.96</v>
      </c>
      <c r="M19" s="13" t="s">
        <v>19</v>
      </c>
      <c r="O19" s="12"/>
      <c r="P19" s="12"/>
    </row>
    <row r="20" spans="1:16" s="11" customFormat="1" ht="45" x14ac:dyDescent="0.25">
      <c r="A20" s="32">
        <v>9</v>
      </c>
      <c r="B20" s="33" t="s">
        <v>24</v>
      </c>
      <c r="C20" s="25"/>
      <c r="D20" s="34" t="s">
        <v>16</v>
      </c>
      <c r="E20" s="34">
        <v>2</v>
      </c>
      <c r="F20" s="23">
        <v>684.65</v>
      </c>
      <c r="G20" s="23">
        <v>694.65</v>
      </c>
      <c r="H20" s="23">
        <v>674.65</v>
      </c>
      <c r="I20" s="35">
        <f t="shared" si="3"/>
        <v>684.65</v>
      </c>
      <c r="J20" s="35">
        <f t="shared" si="1"/>
        <v>10</v>
      </c>
      <c r="K20" s="26">
        <f t="shared" si="2"/>
        <v>1.4606003067260644</v>
      </c>
      <c r="L20" s="23">
        <v>1369.3</v>
      </c>
      <c r="M20" s="13" t="s">
        <v>19</v>
      </c>
      <c r="O20" s="12"/>
      <c r="P20" s="12"/>
    </row>
    <row r="21" spans="1:16" s="11" customFormat="1" ht="45" x14ac:dyDescent="0.25">
      <c r="A21" s="32">
        <v>10</v>
      </c>
      <c r="B21" s="33" t="s">
        <v>26</v>
      </c>
      <c r="C21" s="25"/>
      <c r="D21" s="34" t="s">
        <v>16</v>
      </c>
      <c r="E21" s="34">
        <v>2</v>
      </c>
      <c r="F21" s="24">
        <v>1186.01</v>
      </c>
      <c r="G21" s="23">
        <v>1196.01</v>
      </c>
      <c r="H21" s="23">
        <v>1176.01</v>
      </c>
      <c r="I21" s="35">
        <f t="shared" si="3"/>
        <v>1186.01</v>
      </c>
      <c r="J21" s="35">
        <f t="shared" si="1"/>
        <v>10</v>
      </c>
      <c r="K21" s="26">
        <f t="shared" si="2"/>
        <v>0.84316321110277315</v>
      </c>
      <c r="L21" s="24">
        <v>2372.02</v>
      </c>
      <c r="M21" s="13" t="s">
        <v>19</v>
      </c>
      <c r="O21" s="12"/>
      <c r="P21" s="12"/>
    </row>
    <row r="22" spans="1:16" s="11" customFormat="1" ht="30" x14ac:dyDescent="0.25">
      <c r="A22" s="32">
        <v>11</v>
      </c>
      <c r="B22" s="33" t="s">
        <v>28</v>
      </c>
      <c r="C22" s="25"/>
      <c r="D22" s="34" t="s">
        <v>16</v>
      </c>
      <c r="E22" s="34">
        <v>2</v>
      </c>
      <c r="F22" s="24">
        <v>749.34</v>
      </c>
      <c r="G22" s="24">
        <v>759.34</v>
      </c>
      <c r="H22" s="23">
        <v>739.34</v>
      </c>
      <c r="I22" s="35">
        <f t="shared" si="3"/>
        <v>749.34</v>
      </c>
      <c r="J22" s="35">
        <f t="shared" si="1"/>
        <v>10</v>
      </c>
      <c r="K22" s="26">
        <f t="shared" si="2"/>
        <v>1.3345077001094294</v>
      </c>
      <c r="L22" s="24">
        <v>1498.68</v>
      </c>
      <c r="M22" s="13" t="s">
        <v>19</v>
      </c>
      <c r="O22" s="12"/>
      <c r="P22" s="12"/>
    </row>
    <row r="23" spans="1:16" s="11" customFormat="1" ht="45" x14ac:dyDescent="0.25">
      <c r="A23" s="32">
        <v>12</v>
      </c>
      <c r="B23" s="33" t="s">
        <v>27</v>
      </c>
      <c r="C23" s="25"/>
      <c r="D23" s="34" t="s">
        <v>16</v>
      </c>
      <c r="E23" s="34">
        <v>2</v>
      </c>
      <c r="F23" s="24">
        <v>679.26</v>
      </c>
      <c r="G23" s="23">
        <v>689.26</v>
      </c>
      <c r="H23" s="23">
        <v>669.26</v>
      </c>
      <c r="I23" s="35">
        <f t="shared" si="3"/>
        <v>679.26</v>
      </c>
      <c r="J23" s="35">
        <f t="shared" si="1"/>
        <v>10</v>
      </c>
      <c r="K23" s="26">
        <f t="shared" si="2"/>
        <v>1.4721903247651857</v>
      </c>
      <c r="L23" s="24">
        <v>1358.52</v>
      </c>
      <c r="M23" s="13" t="s">
        <v>19</v>
      </c>
      <c r="O23" s="12"/>
      <c r="P23" s="12"/>
    </row>
    <row r="24" spans="1:16" s="11" customFormat="1" ht="45" x14ac:dyDescent="0.25">
      <c r="A24" s="32">
        <v>13</v>
      </c>
      <c r="B24" s="33" t="s">
        <v>29</v>
      </c>
      <c r="C24" s="25"/>
      <c r="D24" s="34" t="s">
        <v>16</v>
      </c>
      <c r="E24" s="34">
        <v>2</v>
      </c>
      <c r="F24" s="24">
        <v>6167.26</v>
      </c>
      <c r="G24" s="23">
        <v>6177.26</v>
      </c>
      <c r="H24" s="23">
        <v>6157.26</v>
      </c>
      <c r="I24" s="35">
        <f t="shared" si="3"/>
        <v>6167.2599999999993</v>
      </c>
      <c r="J24" s="35">
        <f t="shared" si="1"/>
        <v>10</v>
      </c>
      <c r="K24" s="26">
        <f t="shared" si="2"/>
        <v>0.16214656103358704</v>
      </c>
      <c r="L24" s="24">
        <v>12334.52</v>
      </c>
      <c r="M24" s="13" t="s">
        <v>19</v>
      </c>
      <c r="O24" s="12"/>
      <c r="P24" s="12"/>
    </row>
    <row r="25" spans="1:16" s="11" customFormat="1" ht="34.5" customHeight="1" x14ac:dyDescent="0.25">
      <c r="A25" s="32">
        <v>14</v>
      </c>
      <c r="B25" s="33" t="s">
        <v>30</v>
      </c>
      <c r="C25" s="25"/>
      <c r="D25" s="34" t="s">
        <v>16</v>
      </c>
      <c r="E25" s="34">
        <v>2</v>
      </c>
      <c r="F25" s="24">
        <v>4140.26</v>
      </c>
      <c r="G25" s="23">
        <v>4240.26</v>
      </c>
      <c r="H25" s="23">
        <v>4040.26</v>
      </c>
      <c r="I25" s="35">
        <f t="shared" si="3"/>
        <v>4140.26</v>
      </c>
      <c r="J25" s="35">
        <f t="shared" si="1"/>
        <v>100</v>
      </c>
      <c r="K25" s="26">
        <f t="shared" si="2"/>
        <v>2.4153072512354297</v>
      </c>
      <c r="L25" s="27">
        <v>8280.52</v>
      </c>
      <c r="M25" s="13" t="s">
        <v>19</v>
      </c>
      <c r="O25" s="12"/>
      <c r="P25" s="12"/>
    </row>
    <row r="26" spans="1:16" s="11" customFormat="1" ht="63" customHeight="1" x14ac:dyDescent="0.25">
      <c r="A26" s="32">
        <v>15</v>
      </c>
      <c r="B26" s="33" t="s">
        <v>31</v>
      </c>
      <c r="C26" s="25"/>
      <c r="D26" s="34" t="s">
        <v>16</v>
      </c>
      <c r="E26" s="34">
        <v>10</v>
      </c>
      <c r="F26" s="24">
        <v>970.37</v>
      </c>
      <c r="G26" s="23">
        <v>980.37</v>
      </c>
      <c r="H26" s="23">
        <v>960.37</v>
      </c>
      <c r="I26" s="35">
        <f t="shared" si="3"/>
        <v>970.37</v>
      </c>
      <c r="J26" s="35">
        <f t="shared" si="1"/>
        <v>10</v>
      </c>
      <c r="K26" s="26">
        <f t="shared" si="2"/>
        <v>1.0305347444789101</v>
      </c>
      <c r="L26" s="27">
        <v>9703.7000000000007</v>
      </c>
      <c r="M26" s="13" t="s">
        <v>19</v>
      </c>
      <c r="O26" s="12"/>
      <c r="P26" s="12"/>
    </row>
    <row r="27" spans="1:16" s="11" customFormat="1" x14ac:dyDescent="0.25">
      <c r="A27" s="32">
        <v>16</v>
      </c>
      <c r="B27" s="33" t="s">
        <v>37</v>
      </c>
      <c r="C27" s="25"/>
      <c r="D27" s="34" t="s">
        <v>16</v>
      </c>
      <c r="E27" s="34">
        <v>1</v>
      </c>
      <c r="F27" s="24">
        <v>355.8</v>
      </c>
      <c r="G27" s="24">
        <v>365.8</v>
      </c>
      <c r="H27" s="23">
        <v>345.8</v>
      </c>
      <c r="I27" s="35">
        <f t="shared" ref="I27" si="5">(F27+G27+H27)/3</f>
        <v>355.8</v>
      </c>
      <c r="J27" s="35">
        <f t="shared" ref="J27" si="6">_xlfn.STDEV.S(F27:H27)</f>
        <v>10</v>
      </c>
      <c r="K27" s="26">
        <f t="shared" ref="K27" si="7">J27/I27*100</f>
        <v>2.8105677346824058</v>
      </c>
      <c r="L27" s="27">
        <v>355.8</v>
      </c>
      <c r="M27" s="13" t="s">
        <v>19</v>
      </c>
      <c r="O27" s="12"/>
      <c r="P27" s="12"/>
    </row>
    <row r="28" spans="1:16" s="11" customFormat="1" x14ac:dyDescent="0.25">
      <c r="A28" s="36"/>
      <c r="B28" s="73" t="s">
        <v>14</v>
      </c>
      <c r="C28" s="73"/>
      <c r="D28" s="37"/>
      <c r="E28" s="38"/>
      <c r="F28" s="29"/>
      <c r="G28" s="29"/>
      <c r="H28" s="29"/>
      <c r="I28" s="29"/>
      <c r="J28" s="29"/>
      <c r="K28" s="29"/>
      <c r="L28" s="29">
        <f>SUM(L12:L27)</f>
        <v>88983.2</v>
      </c>
      <c r="M28" s="28"/>
      <c r="O28" s="12"/>
      <c r="P28" s="12"/>
    </row>
    <row r="29" spans="1:16" s="11" customFormat="1" x14ac:dyDescent="0.25">
      <c r="A29" s="74" t="s">
        <v>32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30"/>
      <c r="O29" s="12"/>
      <c r="P29" s="12"/>
    </row>
    <row r="30" spans="1:16" s="14" customFormat="1" ht="28.5" customHeight="1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0"/>
      <c r="O30" s="15"/>
      <c r="P30" s="15"/>
    </row>
    <row r="31" spans="1:16" s="18" customFormat="1" ht="20.25" customHeight="1" x14ac:dyDescent="0.25">
      <c r="A31" s="6"/>
      <c r="B31" s="9"/>
      <c r="C31" s="7"/>
      <c r="D31" s="7"/>
      <c r="E31" s="7"/>
      <c r="F31" s="2"/>
      <c r="G31" s="2"/>
      <c r="H31" s="5"/>
      <c r="I31" s="5"/>
      <c r="J31" s="2"/>
      <c r="K31" s="17"/>
      <c r="L31" s="2"/>
      <c r="O31" s="19"/>
      <c r="P31" s="19"/>
    </row>
    <row r="32" spans="1:16" s="18" customFormat="1" ht="20.25" customHeight="1" x14ac:dyDescent="0.25">
      <c r="A32" s="6"/>
      <c r="B32" s="8"/>
      <c r="C32" s="7"/>
      <c r="D32" s="7"/>
      <c r="E32" s="7"/>
      <c r="F32" s="2"/>
      <c r="G32" s="2"/>
      <c r="H32" s="5"/>
      <c r="I32" s="5"/>
      <c r="J32" s="2"/>
      <c r="K32" s="17"/>
      <c r="L32" s="2"/>
      <c r="O32" s="19"/>
      <c r="P32" s="19"/>
    </row>
    <row r="33" spans="1:16" s="16" customFormat="1" x14ac:dyDescent="0.25">
      <c r="A33" s="6"/>
      <c r="B33" s="9"/>
      <c r="C33" s="7"/>
      <c r="D33" s="7"/>
      <c r="E33" s="7"/>
      <c r="F33" s="2"/>
      <c r="G33" s="2"/>
      <c r="H33" s="5"/>
      <c r="I33" s="5"/>
      <c r="J33" s="2"/>
      <c r="K33" s="17"/>
      <c r="L33" s="2"/>
      <c r="O33" s="10"/>
      <c r="P33" s="10"/>
    </row>
    <row r="34" spans="1:16" ht="32.25" customHeight="1" x14ac:dyDescent="0.25">
      <c r="K34" s="17"/>
      <c r="O34" s="10"/>
      <c r="P34" s="10"/>
    </row>
    <row r="35" spans="1:16" x14ac:dyDescent="0.25">
      <c r="K35" s="17"/>
      <c r="O35" s="10"/>
      <c r="P35" s="10"/>
    </row>
    <row r="36" spans="1:16" x14ac:dyDescent="0.25">
      <c r="K36" s="17"/>
      <c r="O36" s="10"/>
      <c r="P36" s="10"/>
    </row>
    <row r="37" spans="1:16" x14ac:dyDescent="0.25">
      <c r="K37" s="17"/>
      <c r="O37" s="10"/>
      <c r="P37" s="10"/>
    </row>
    <row r="38" spans="1:16" x14ac:dyDescent="0.25">
      <c r="K38" s="17"/>
      <c r="O38" s="10"/>
      <c r="P38" s="10"/>
    </row>
    <row r="39" spans="1:16" x14ac:dyDescent="0.25">
      <c r="K39" s="17"/>
      <c r="O39" s="10"/>
      <c r="P39" s="10"/>
    </row>
    <row r="40" spans="1:16" x14ac:dyDescent="0.25">
      <c r="K40" s="17"/>
      <c r="O40" s="10"/>
      <c r="P40" s="10"/>
    </row>
    <row r="41" spans="1:16" x14ac:dyDescent="0.25">
      <c r="O41" s="10"/>
      <c r="P41" s="10"/>
    </row>
    <row r="42" spans="1:16" x14ac:dyDescent="0.25">
      <c r="O42" s="10"/>
      <c r="P42" s="10"/>
    </row>
    <row r="43" spans="1:16" x14ac:dyDescent="0.25">
      <c r="O43" s="10"/>
      <c r="P43" s="10"/>
    </row>
    <row r="44" spans="1:16" x14ac:dyDescent="0.25">
      <c r="O44" s="10"/>
      <c r="P44" s="10"/>
    </row>
    <row r="45" spans="1:16" x14ac:dyDescent="0.25">
      <c r="O45" s="10"/>
      <c r="P45" s="10"/>
    </row>
    <row r="46" spans="1:16" x14ac:dyDescent="0.25">
      <c r="O46" s="10"/>
      <c r="P46" s="10"/>
    </row>
    <row r="47" spans="1:16" x14ac:dyDescent="0.25">
      <c r="O47" s="10"/>
      <c r="P47" s="10"/>
    </row>
    <row r="48" spans="1:16" x14ac:dyDescent="0.25">
      <c r="O48" s="10"/>
      <c r="P48" s="10"/>
    </row>
    <row r="49" spans="15:16" x14ac:dyDescent="0.25">
      <c r="O49" s="10"/>
      <c r="P49" s="10"/>
    </row>
    <row r="50" spans="15:16" x14ac:dyDescent="0.25">
      <c r="O50" s="10"/>
      <c r="P50" s="10"/>
    </row>
    <row r="51" spans="15:16" x14ac:dyDescent="0.25">
      <c r="O51" s="10"/>
      <c r="P51" s="10"/>
    </row>
    <row r="52" spans="15:16" x14ac:dyDescent="0.25">
      <c r="O52" s="10"/>
      <c r="P52" s="10"/>
    </row>
    <row r="53" spans="15:16" x14ac:dyDescent="0.25">
      <c r="O53" s="10"/>
      <c r="P53" s="10"/>
    </row>
    <row r="54" spans="15:16" x14ac:dyDescent="0.25">
      <c r="O54" s="10"/>
      <c r="P54" s="10"/>
    </row>
    <row r="55" spans="15:16" x14ac:dyDescent="0.25">
      <c r="O55" s="10"/>
      <c r="P55" s="10"/>
    </row>
    <row r="56" spans="15:16" x14ac:dyDescent="0.25">
      <c r="O56" s="10"/>
      <c r="P56" s="10"/>
    </row>
    <row r="57" spans="15:16" x14ac:dyDescent="0.25">
      <c r="O57" s="10"/>
      <c r="P57" s="10"/>
    </row>
    <row r="58" spans="15:16" x14ac:dyDescent="0.25">
      <c r="O58" s="10"/>
      <c r="P58" s="10"/>
    </row>
    <row r="59" spans="15:16" x14ac:dyDescent="0.25">
      <c r="O59" s="10"/>
      <c r="P59" s="10"/>
    </row>
    <row r="60" spans="15:16" x14ac:dyDescent="0.25">
      <c r="O60" s="10"/>
      <c r="P60" s="10"/>
    </row>
  </sheetData>
  <mergeCells count="21">
    <mergeCell ref="B28:C28"/>
    <mergeCell ref="G10:G11"/>
    <mergeCell ref="H10:H11"/>
    <mergeCell ref="A29:L29"/>
    <mergeCell ref="I9:I11"/>
    <mergeCell ref="M9:M11"/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</mergeCells>
  <pageMargins left="0" right="0" top="0" bottom="0" header="0" footer="0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2:G39"/>
  <sheetViews>
    <sheetView workbookViewId="0">
      <selection activeCell="F38" sqref="F38:F39"/>
    </sheetView>
  </sheetViews>
  <sheetFormatPr defaultColWidth="9.140625" defaultRowHeight="15" customHeight="1" x14ac:dyDescent="0.25"/>
  <sheetData>
    <row r="12" spans="6:7" ht="15" customHeight="1" x14ac:dyDescent="0.25">
      <c r="F12" s="20"/>
      <c r="G12" s="21"/>
    </row>
    <row r="13" spans="6:7" ht="15" customHeight="1" x14ac:dyDescent="0.25">
      <c r="F13" s="20"/>
      <c r="G13" s="21"/>
    </row>
    <row r="14" spans="6:7" ht="15" customHeight="1" x14ac:dyDescent="0.25">
      <c r="F14" s="20"/>
      <c r="G14" s="21"/>
    </row>
    <row r="15" spans="6:7" ht="15" customHeight="1" x14ac:dyDescent="0.25">
      <c r="F15" s="20"/>
      <c r="G15" s="21"/>
    </row>
    <row r="16" spans="6:7" ht="15" customHeight="1" x14ac:dyDescent="0.25">
      <c r="F16" s="20"/>
      <c r="G16" s="21"/>
    </row>
    <row r="17" spans="6:7" ht="15" customHeight="1" x14ac:dyDescent="0.25">
      <c r="F17" s="20"/>
      <c r="G17" s="21"/>
    </row>
    <row r="18" spans="6:7" ht="15" customHeight="1" x14ac:dyDescent="0.25">
      <c r="F18" s="20"/>
      <c r="G18" s="21"/>
    </row>
    <row r="19" spans="6:7" ht="15" customHeight="1" x14ac:dyDescent="0.25">
      <c r="F19" s="20"/>
      <c r="G19" s="21"/>
    </row>
    <row r="20" spans="6:7" ht="15" customHeight="1" x14ac:dyDescent="0.25">
      <c r="F20" s="20"/>
      <c r="G20" s="21"/>
    </row>
    <row r="21" spans="6:7" ht="15" customHeight="1" x14ac:dyDescent="0.25">
      <c r="F21" s="20"/>
      <c r="G21" s="21"/>
    </row>
    <row r="22" spans="6:7" ht="15" customHeight="1" x14ac:dyDescent="0.25">
      <c r="F22" s="20"/>
      <c r="G22" s="21"/>
    </row>
    <row r="23" spans="6:7" ht="15" customHeight="1" x14ac:dyDescent="0.25">
      <c r="F23" s="20"/>
      <c r="G23" s="21"/>
    </row>
    <row r="24" spans="6:7" ht="15" customHeight="1" x14ac:dyDescent="0.25">
      <c r="F24" s="20"/>
      <c r="G24" s="21"/>
    </row>
    <row r="25" spans="6:7" ht="15" customHeight="1" x14ac:dyDescent="0.25">
      <c r="F25" s="20"/>
      <c r="G25" s="21"/>
    </row>
    <row r="26" spans="6:7" ht="15" customHeight="1" x14ac:dyDescent="0.25">
      <c r="F26" s="20"/>
      <c r="G26" s="21"/>
    </row>
    <row r="27" spans="6:7" ht="15" customHeight="1" x14ac:dyDescent="0.25">
      <c r="F27" s="20"/>
      <c r="G27" s="21"/>
    </row>
    <row r="28" spans="6:7" ht="15" customHeight="1" x14ac:dyDescent="0.25">
      <c r="F28" s="20"/>
      <c r="G28" s="21"/>
    </row>
    <row r="29" spans="6:7" ht="15" customHeight="1" x14ac:dyDescent="0.25">
      <c r="F29" s="20"/>
      <c r="G29" s="21"/>
    </row>
    <row r="30" spans="6:7" ht="15" customHeight="1" x14ac:dyDescent="0.25">
      <c r="F30" s="20"/>
      <c r="G30" s="21"/>
    </row>
    <row r="31" spans="6:7" ht="15" customHeight="1" x14ac:dyDescent="0.25">
      <c r="F31" s="20"/>
      <c r="G31" s="21"/>
    </row>
    <row r="32" spans="6:7" ht="15" customHeight="1" x14ac:dyDescent="0.25">
      <c r="F32" s="20"/>
      <c r="G32" s="21"/>
    </row>
    <row r="33" spans="6:7" ht="15" customHeight="1" x14ac:dyDescent="0.25">
      <c r="F33" s="20"/>
      <c r="G33" s="21"/>
    </row>
    <row r="34" spans="6:7" ht="15" customHeight="1" x14ac:dyDescent="0.25">
      <c r="F34" s="20"/>
      <c r="G34" s="21"/>
    </row>
    <row r="35" spans="6:7" ht="15" customHeight="1" x14ac:dyDescent="0.25">
      <c r="F35" s="20"/>
      <c r="G35" s="21"/>
    </row>
    <row r="36" spans="6:7" ht="15" customHeight="1" x14ac:dyDescent="0.25">
      <c r="F36" s="20"/>
      <c r="G36" s="21"/>
    </row>
    <row r="37" spans="6:7" ht="15" customHeight="1" x14ac:dyDescent="0.25">
      <c r="F37" s="20"/>
      <c r="G37" s="21"/>
    </row>
    <row r="38" spans="6:7" ht="15" customHeight="1" x14ac:dyDescent="0.25">
      <c r="F38" s="22">
        <v>855</v>
      </c>
      <c r="G38" s="21"/>
    </row>
    <row r="39" spans="6:7" ht="15" customHeight="1" x14ac:dyDescent="0.25">
      <c r="F39" s="22">
        <v>535</v>
      </c>
      <c r="G39" s="21"/>
    </row>
  </sheetData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2026-08-05T06:28:13Z</cp:lastPrinted>
  <dcterms:created xsi:type="dcterms:W3CDTF">2015-09-21T09:17:53Z</dcterms:created>
  <dcterms:modified xsi:type="dcterms:W3CDTF">2026-08-05T06:29:29Z</dcterms:modified>
</cp:coreProperties>
</file>