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CDE57FEF-619C-4516-84FA-8188F8C2C1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M18" i="1" s="1"/>
  <c r="I16" i="1"/>
  <c r="J16" i="1" s="1"/>
  <c r="H16" i="1"/>
  <c r="L17" i="1" l="1"/>
  <c r="M17" i="1" s="1"/>
  <c r="I17" i="1"/>
  <c r="H17" i="1"/>
  <c r="J17" i="1" l="1"/>
</calcChain>
</file>

<file path=xl/sharedStrings.xml><?xml version="1.0" encoding="utf-8"?>
<sst xmlns="http://schemas.openxmlformats.org/spreadsheetml/2006/main" count="28" uniqueCount="27">
  <si>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</si>
  <si>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</si>
  <si>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</si>
  <si>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</si>
  <si>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</si>
  <si>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</si>
  <si>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</si>
  <si>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</si>
  <si>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</si>
  <si>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</si>
  <si>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</si>
  <si>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</si>
  <si>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</si>
  <si>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</si>
  <si>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</si>
  <si>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</si>
  <si>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</si>
  <si>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</si>
  <si>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</si>
  <si>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</si>
  <si>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</si>
  <si>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</si>
  <si>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шт.</t>
  </si>
  <si>
    <t>Дата подготовки обоснования НМЦК: 23.06.2026г.</t>
  </si>
  <si>
    <t>Ролик на Yamaha VK-540EC 2012 г/выпуска. Номер детали 8KA-47310-00-00</t>
  </si>
  <si>
    <t>Доставка</t>
  </si>
  <si>
    <t>В результате проведенного расчета решено НМЦК учитывать минимальное значение: 57 692 (Пятьдесят семь тысяч шестьсот девяносто два) рубля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</si>
</sst>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7" zoomScaleNormal="100" workbookViewId="0">
      <selection activeCell="B16" sqref="B16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</row>
    <row r="2" spans="1:14" ht="19.5" customHeight="1" x14ac:dyDescent="0.25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43.1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3" customHeight="1" x14ac:dyDescent="0.25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10.45" customHeight="1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35" customHeight="1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9"/>
      <c r="N6" s="9"/>
    </row>
    <row r="7" spans="1:14" x14ac:dyDescent="0.25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9.75" customHeight="1" x14ac:dyDescent="0.25"/>
    <row r="9" spans="1:14" x14ac:dyDescent="0.25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ht="31.5" customHeight="1" x14ac:dyDescent="0.2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26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48" customHeight="1" x14ac:dyDescent="0.25">
      <c r="A16" s="7">
        <v>1</v>
      </c>
      <c r="B16" s="7" t="s">
        <v>24</v>
      </c>
      <c r="C16" s="7" t="s">
        <v>22</v>
      </c>
      <c r="D16" s="7">
        <v>8</v>
      </c>
      <c r="E16" s="8">
        <v>6235</v>
      </c>
      <c r="F16" s="8">
        <v>8130</v>
      </c>
      <c r="G16" s="8">
        <v>5990</v>
      </c>
      <c r="H16" s="14">
        <f t="shared" ref="H16" si="0">ROUND(AVERAGE(E16:G16),2)</f>
        <v>6785</v>
      </c>
      <c r="I16" s="14">
        <f t="shared" ref="I16" si="1">STDEV(E16:G16)</f>
        <v>1171.2279880535643</v>
      </c>
      <c r="J16" s="14">
        <f t="shared" ref="J16" si="2">I16/H16*100</f>
        <v>17.262018983840299</v>
      </c>
      <c r="K16" s="17">
        <v>0</v>
      </c>
      <c r="L16" s="14">
        <v>6235</v>
      </c>
      <c r="M16" s="8">
        <f>L16*D16</f>
        <v>49880</v>
      </c>
    </row>
    <row r="17" spans="1:14" s="15" customFormat="1" ht="48" customHeight="1" x14ac:dyDescent="0.25">
      <c r="A17" s="7">
        <v>1</v>
      </c>
      <c r="B17" s="7" t="s">
        <v>25</v>
      </c>
      <c r="C17" s="7" t="s">
        <v>22</v>
      </c>
      <c r="D17" s="7">
        <v>1</v>
      </c>
      <c r="E17" s="8">
        <v>7812</v>
      </c>
      <c r="F17" s="8">
        <v>7812</v>
      </c>
      <c r="G17" s="8">
        <v>7812</v>
      </c>
      <c r="H17" s="14">
        <f t="shared" ref="H17" si="3">ROUND(AVERAGE(E17:G17),2)</f>
        <v>7812</v>
      </c>
      <c r="I17" s="14">
        <f t="shared" ref="I17" si="4">STDEV(E17:G17)</f>
        <v>0</v>
      </c>
      <c r="J17" s="14">
        <f t="shared" ref="J17" si="5">I17/H17*100</f>
        <v>0</v>
      </c>
      <c r="K17" s="17">
        <v>0</v>
      </c>
      <c r="L17" s="14">
        <f>(E17+F17+G17)/3</f>
        <v>7812</v>
      </c>
      <c r="M17" s="8">
        <f>L17*D17</f>
        <v>7812</v>
      </c>
    </row>
    <row r="18" spans="1:14" ht="15" customHeight="1" x14ac:dyDescent="0.25">
      <c r="A18" s="27" t="s">
        <v>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16">
        <f>SUM(M16:M17)</f>
        <v>57692</v>
      </c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</row>
    <row r="20" spans="1:14" ht="27" customHeight="1" x14ac:dyDescent="0.25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10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7.2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6"/>
    </row>
  </sheetData>
  <mergeCells count="13">
    <mergeCell ref="A22:M22"/>
    <mergeCell ref="A13:N13"/>
    <mergeCell ref="A11:L11"/>
    <mergeCell ref="A18:L18"/>
    <mergeCell ref="A20:M20"/>
    <mergeCell ref="A1:L1"/>
    <mergeCell ref="A4:N4"/>
    <mergeCell ref="A5:N5"/>
    <mergeCell ref="A9:N9"/>
    <mergeCell ref="A7:N7"/>
    <mergeCell ref="A6:L6"/>
    <mergeCell ref="A2:N2"/>
    <mergeCell ref="A3:N3"/>
  </mergeCells>
  <phoneticPr fontId="9" type="noConversion"/>
  <pageMargins left="0.39370078740157483" right="0.19685039370078741" top="0.39370078740157483" bottom="0.39370078740157483" header="0.51181102362204722" footer="0.51181102362204722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2026-06-23T01:27:05Z</dcterms:modified>
</cp:coreProperties>
</file>