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\\cgerb.local\cgerb\Папки отделов\Юридический отдел\Закупки 2026\ЭА-44-26\40-ЭА-44-26 стол лабораторный Уфа\"/>
    </mc:Choice>
  </mc:AlternateContent>
  <bookViews>
    <workbookView xWindow="0" yWindow="0" windowWidth="28800" windowHeight="12435"/>
  </bookViews>
  <sheets>
    <sheet name="Расчет цены" sheetId="2" r:id="rId1"/>
  </sheets>
  <calcPr calcId="162913" refMode="R1C1"/>
</workbook>
</file>

<file path=xl/calcChain.xml><?xml version="1.0" encoding="utf-8"?>
<calcChain xmlns="http://schemas.openxmlformats.org/spreadsheetml/2006/main">
  <c r="M8" i="2" l="1"/>
  <c r="N8" i="2" l="1"/>
  <c r="O8" i="2" s="1"/>
  <c r="P8" i="2"/>
  <c r="Q8" i="2" s="1"/>
  <c r="R8" i="2" s="1"/>
  <c r="S8" i="2" s="1"/>
  <c r="S9" i="2" l="1"/>
</calcChain>
</file>

<file path=xl/sharedStrings.xml><?xml version="1.0" encoding="utf-8"?>
<sst xmlns="http://schemas.openxmlformats.org/spreadsheetml/2006/main" count="33" uniqueCount="32">
  <si>
    <t>№</t>
  </si>
  <si>
    <t>Ед. изм</t>
  </si>
  <si>
    <t>Существенные условия исполнения контракта</t>
  </si>
  <si>
    <t>Среднее квадратичное отклонение</t>
  </si>
  <si>
    <r>
      <t xml:space="preserve">коэффициент вариации цен V (%)           </t>
    </r>
    <r>
      <rPr>
        <i/>
        <sz val="10"/>
        <color indexed="8"/>
        <rFont val="Times New Roman"/>
        <family val="1"/>
        <charset val="204"/>
      </rPr>
      <t xml:space="preserve">         (не должен превышать 33%)</t>
    </r>
  </si>
  <si>
    <t xml:space="preserve">Средняя арифметическая цена за единицу     &lt;ц&gt; </t>
  </si>
  <si>
    <t>Цена за единицу изм. (руб.)</t>
  </si>
  <si>
    <t>Цена за единицу изм. с округлением (вниз) до сотых долей после запятой (руб.)</t>
  </si>
  <si>
    <r>
      <rPr>
        <b/>
        <sz val="10"/>
        <color indexed="8"/>
        <rFont val="Times New Roman"/>
        <family val="1"/>
        <charset val="204"/>
      </rPr>
      <t>Расчет Н(М)ЦК по формуле</t>
    </r>
    <r>
      <rPr>
        <sz val="10"/>
        <color indexed="8"/>
        <rFont val="Times New Roman"/>
        <family val="1"/>
        <charset val="204"/>
      </rPr>
      <t xml:space="preserve">                             v - количество (объем) закупаемого товара (работы, услуги);
n - количество значений, используемых в расчете;
i - номер источника ценовой информации;
     - цена единицы</t>
    </r>
  </si>
  <si>
    <t>Цена согласно прайс-листам, опубликованным в сети «Интернет» (руб./ед.изм.)</t>
  </si>
  <si>
    <t>Однородность совокупности значений выявленных цен, используемых в расчете Н(М)ЦК</t>
  </si>
  <si>
    <t>Н(М)ЦК, определяемая методом сопоставимых рыночных цен (анализа рынка)*</t>
  </si>
  <si>
    <t>Н(М)ЦК контракта с учетом округления цены за единицу (руб.)</t>
  </si>
  <si>
    <t>Цена согласно бюллетеня рекомендуемых предельных цен (руб./ед.изм.)</t>
  </si>
  <si>
    <t>ИТОГО: Начальная (максимальная) цена Контракта</t>
  </si>
  <si>
    <t xml:space="preserve">Количество </t>
  </si>
  <si>
    <t xml:space="preserve">Коммерческие предложения (руб./ед.изм.)      </t>
  </si>
  <si>
    <t>* При определении Н(М)ЦК, ЦКЕП контракта Заказчиком применяется Приказ Минэкономразвития России от 02.10.2013 N 567 "Об утверждении Методических рекомендаций по применению методов определения начальной (максимальной) цены контракта, цены контракта, заключаемого с единственным поставщиком (подрядчиком, исполнителем)". Данный Приказ не учитывает, что применение утвержденных формул определения Н(М)ЦК, ЦКЕП, может привести к формированию цены контракта и цены за единицу товара (работы, услуги) с дробными значениями (количество знаков после запятой превышает 2). Большинство бухгалтерских программ, а также программное обеспечение реестра контрактов не позволяет проводить операции с такими значениями. Поэтому в случае необходимости Заказчиком применяется округление  (вниз) таких показателей.</t>
  </si>
  <si>
    <t xml:space="preserve">Коммерческое предложение №1  (руб./ед.изм.)    </t>
  </si>
  <si>
    <t xml:space="preserve">Коммерческое предложение №2   (руб./ед.изм.)   </t>
  </si>
  <si>
    <t xml:space="preserve">Коммерческое предложение №3(руб./ед.изм.)   </t>
  </si>
  <si>
    <t xml:space="preserve"> </t>
  </si>
  <si>
    <t>Работник контрактной службы /контрактный управляющий/:
_______________________________________________________________________________________</t>
  </si>
  <si>
    <t>(Подпись/ расшифровка подписи/)</t>
  </si>
  <si>
    <t xml:space="preserve">Наименование объекта закупки
</t>
  </si>
  <si>
    <t>Заказчик (структурное подразделение ФБУЗ "ЦГиЭ вРБ", филиал)</t>
  </si>
  <si>
    <t xml:space="preserve">Обоснование начальной (максимальной) цены контракта (НМЦК) методом сопоставимых рыночных цен (анализа рынка).  
</t>
  </si>
  <si>
    <t xml:space="preserve">Дата расчета </t>
  </si>
  <si>
    <t>Предмет закупки:</t>
  </si>
  <si>
    <t xml:space="preserve">ФБУЗ «Центр гигиены и эпидемиологии
в Республике Башкортостан»
</t>
  </si>
  <si>
    <t>Стол лабораторный</t>
  </si>
  <si>
    <t>шт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</si>
</sst>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_-* #,##0.00\ _₽_-;\-* #,##0.00\ _₽_-;_-* &quot;-&quot;??\ _₽_-;_-@_-"/>
    <numFmt numFmtId="165" formatCode="0.0000"/>
    <numFmt numFmtId="166" formatCode="0.000"/>
  </numFmts>
  <fonts count="21" x14ac:knownFonts="1">
    <font>
      <sz val="11"/>
      <color theme="1"/>
      <name val="Calibri"/>
      <family val="2"/>
      <charset val="204"/>
      <scheme val="minor"/>
    </font>
    <font>
      <b/>
      <sz val="10"/>
      <color indexed="8"/>
      <name val="Times New Roman"/>
      <family val="1"/>
      <charset val="204"/>
    </font>
    <font>
      <sz val="10"/>
      <color indexed="8"/>
      <name val="Times New Roman"/>
      <family val="1"/>
      <charset val="204"/>
    </font>
    <font>
      <i/>
      <sz val="10"/>
      <color indexed="8"/>
      <name val="Times New Roman"/>
      <family val="1"/>
      <charset val="204"/>
    </font>
    <font>
      <sz val="11"/>
      <color indexed="8"/>
      <name val="Times New Roman"/>
      <family val="1"/>
      <charset val="204"/>
    </font>
    <font>
      <sz val="12"/>
      <color indexed="8"/>
      <name val="Times New Roman"/>
      <family val="1"/>
      <charset val="204"/>
    </font>
    <font>
      <sz val="10"/>
      <color indexed="8"/>
      <name val="Times New Roman"/>
      <family val="1"/>
      <charset val="204"/>
    </font>
    <font>
      <b/>
      <sz val="10"/>
      <color indexed="8"/>
      <name val="Times New Roman"/>
      <family val="1"/>
      <charset val="204"/>
    </font>
    <font>
      <i/>
      <sz val="12"/>
      <color indexed="8"/>
      <name val="Times New Roman"/>
      <family val="1"/>
      <charset val="204"/>
    </font>
    <font>
      <b/>
      <sz val="14"/>
      <color indexed="8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color indexed="8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b/>
      <sz val="14"/>
      <color theme="1"/>
      <name val="Calibri"/>
      <family val="2"/>
      <charset val="204"/>
      <scheme val="minor"/>
    </font>
    <font>
      <b/>
      <sz val="10"/>
      <name val="Times New Roman"/>
      <family val="1"/>
      <charset val="204"/>
    </font>
    <font>
      <b/>
      <i/>
      <sz val="10"/>
      <name val="Times New Roman"/>
      <family val="1"/>
      <charset val="204"/>
    </font>
    <font>
      <b/>
      <sz val="11"/>
      <name val="Times New Roman"/>
      <family val="1"/>
      <charset val="204"/>
    </font>
    <font>
      <sz val="11"/>
      <color theme="1"/>
      <name val="Calibri"/>
      <family val="2"/>
      <charset val="204"/>
      <scheme val="minor"/>
    </font>
    <font>
      <sz val="10"/>
      <name val="Arial"/>
      <family val="2"/>
      <charset val="204"/>
    </font>
    <font>
      <b/>
      <sz val="12"/>
      <name val="Times New Roman"/>
      <family val="1"/>
      <charset val="204"/>
    </font>
    <font>
      <b/>
      <sz val="14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5" tint="0.79998168889431442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3">
    <xf numFmtId="0" fontId="0" fillId="0" borderId="0"/>
    <xf numFmtId="164" fontId="17" fillId="0" borderId="0" applyFont="0" applyFill="0" applyBorder="0" applyAlignment="0" applyProtection="0"/>
    <xf numFmtId="0" fontId="18" fillId="0" borderId="0"/>
  </cellStyleXfs>
  <cellXfs count="58">
    <xf numFmtId="0" fontId="0" fillId="0" borderId="0" xfId="0"/>
    <xf numFmtId="0" fontId="6" fillId="0" borderId="0" xfId="0" applyFont="1"/>
    <xf numFmtId="0" fontId="6" fillId="0" borderId="0" xfId="0" applyFont="1" applyBorder="1"/>
    <xf numFmtId="0" fontId="6" fillId="0" borderId="0" xfId="0" applyFont="1" applyBorder="1" applyAlignment="1">
      <alignment horizontal="center" vertical="center" wrapText="1"/>
    </xf>
    <xf numFmtId="2" fontId="6" fillId="0" borderId="0" xfId="0" applyNumberFormat="1" applyFont="1" applyBorder="1" applyAlignment="1">
      <alignment horizontal="center" vertical="center" wrapText="1"/>
    </xf>
    <xf numFmtId="0" fontId="6" fillId="0" borderId="1" xfId="0" applyFont="1" applyBorder="1"/>
    <xf numFmtId="2" fontId="4" fillId="0" borderId="1" xfId="0" applyNumberFormat="1" applyFont="1" applyBorder="1" applyAlignment="1">
      <alignment horizontal="center" vertical="center" wrapText="1"/>
    </xf>
    <xf numFmtId="166" fontId="4" fillId="0" borderId="1" xfId="0" applyNumberFormat="1" applyFont="1" applyBorder="1" applyAlignment="1">
      <alignment horizontal="center" vertical="center" wrapText="1"/>
    </xf>
    <xf numFmtId="165" fontId="4" fillId="0" borderId="1" xfId="0" applyNumberFormat="1" applyFont="1" applyBorder="1" applyAlignment="1">
      <alignment horizontal="center" vertical="center" wrapText="1"/>
    </xf>
    <xf numFmtId="0" fontId="4" fillId="0" borderId="0" xfId="0" applyFont="1"/>
    <xf numFmtId="0" fontId="12" fillId="0" borderId="0" xfId="0" applyFont="1" applyBorder="1" applyAlignment="1"/>
    <xf numFmtId="0" fontId="12" fillId="0" borderId="0" xfId="0" applyFont="1" applyBorder="1" applyAlignment="1">
      <alignment horizontal="center"/>
    </xf>
    <xf numFmtId="4" fontId="1" fillId="0" borderId="0" xfId="0" applyNumberFormat="1" applyFont="1"/>
    <xf numFmtId="0" fontId="10" fillId="0" borderId="1" xfId="0" applyFont="1" applyBorder="1" applyAlignment="1">
      <alignment horizontal="center" vertical="center" wrapText="1"/>
    </xf>
    <xf numFmtId="0" fontId="6" fillId="0" borderId="1" xfId="0" applyFont="1" applyFill="1" applyBorder="1"/>
    <xf numFmtId="0" fontId="1" fillId="0" borderId="1" xfId="0" applyFont="1" applyFill="1" applyBorder="1" applyAlignment="1">
      <alignment horizontal="center" vertical="top" wrapText="1"/>
    </xf>
    <xf numFmtId="4" fontId="11" fillId="2" borderId="1" xfId="0" applyNumberFormat="1" applyFont="1" applyFill="1" applyBorder="1" applyAlignment="1">
      <alignment horizontal="center" vertical="center" wrapText="1"/>
    </xf>
    <xf numFmtId="2" fontId="11" fillId="2" borderId="1" xfId="0" applyNumberFormat="1" applyFont="1" applyFill="1" applyBorder="1" applyAlignment="1">
      <alignment horizontal="center" vertical="center" wrapText="1"/>
    </xf>
    <xf numFmtId="1" fontId="10" fillId="2" borderId="1" xfId="0" applyNumberFormat="1" applyFont="1" applyFill="1" applyBorder="1" applyAlignment="1">
      <alignment horizontal="center" vertical="center" wrapText="1"/>
    </xf>
    <xf numFmtId="0" fontId="15" fillId="0" borderId="1" xfId="0" applyFont="1" applyFill="1" applyBorder="1" applyAlignment="1">
      <alignment horizontal="center" vertical="center" textRotation="90" wrapText="1"/>
    </xf>
    <xf numFmtId="0" fontId="2" fillId="0" borderId="1" xfId="0" applyFont="1" applyFill="1" applyBorder="1" applyAlignment="1">
      <alignment horizontal="center" vertical="top" wrapText="1"/>
    </xf>
    <xf numFmtId="0" fontId="7" fillId="0" borderId="1" xfId="0" applyFont="1" applyFill="1" applyBorder="1" applyAlignment="1">
      <alignment horizontal="center" vertical="top" wrapText="1"/>
    </xf>
    <xf numFmtId="0" fontId="4" fillId="0" borderId="1" xfId="0" applyFont="1" applyBorder="1" applyAlignment="1">
      <alignment wrapText="1"/>
    </xf>
    <xf numFmtId="0" fontId="5" fillId="0" borderId="1" xfId="0" applyFont="1" applyBorder="1" applyAlignment="1" applyProtection="1">
      <alignment horizontal="right" vertical="top" wrapText="1"/>
      <protection locked="0"/>
    </xf>
    <xf numFmtId="0" fontId="4" fillId="0" borderId="0" xfId="0" applyFont="1" applyFill="1" applyAlignment="1" applyProtection="1">
      <alignment horizontal="right" vertical="center" wrapText="1"/>
      <protection locked="0"/>
    </xf>
    <xf numFmtId="49" fontId="10" fillId="0" borderId="1" xfId="0" applyNumberFormat="1" applyFont="1" applyBorder="1" applyAlignment="1">
      <alignment horizontal="center" vertical="center" wrapText="1"/>
    </xf>
    <xf numFmtId="2" fontId="4" fillId="0" borderId="1" xfId="0" applyNumberFormat="1" applyFont="1" applyFill="1" applyBorder="1" applyAlignment="1" applyProtection="1">
      <alignment horizontal="center" vertical="center" wrapText="1"/>
      <protection locked="0"/>
    </xf>
    <xf numFmtId="0" fontId="5" fillId="0" borderId="1" xfId="0" applyFont="1" applyBorder="1" applyAlignment="1">
      <alignment horizontal="center" wrapText="1"/>
    </xf>
    <xf numFmtId="0" fontId="8" fillId="0" borderId="1" xfId="0" applyFont="1" applyBorder="1" applyAlignment="1">
      <alignment horizontal="center" wrapText="1"/>
    </xf>
    <xf numFmtId="0" fontId="4" fillId="0" borderId="1" xfId="0" applyFont="1" applyBorder="1" applyAlignment="1">
      <alignment horizontal="center" vertical="center" wrapText="1"/>
    </xf>
    <xf numFmtId="4" fontId="12" fillId="0" borderId="0" xfId="0" applyNumberFormat="1" applyFont="1" applyAlignment="1">
      <alignment horizontal="right" vertical="center" wrapText="1"/>
    </xf>
    <xf numFmtId="0" fontId="14" fillId="0" borderId="1" xfId="0" applyFont="1" applyFill="1" applyBorder="1" applyAlignment="1">
      <alignment horizontal="center" vertical="center" textRotation="90" wrapText="1"/>
    </xf>
    <xf numFmtId="0" fontId="10" fillId="0" borderId="1" xfId="0" applyFont="1" applyBorder="1" applyAlignment="1">
      <alignment horizontal="left" vertical="top" wrapText="1"/>
    </xf>
    <xf numFmtId="0" fontId="2" fillId="0" borderId="0" xfId="0" applyFont="1"/>
    <xf numFmtId="164" fontId="10" fillId="0" borderId="1" xfId="1" applyFont="1" applyFill="1" applyBorder="1" applyAlignment="1">
      <alignment horizontal="center" vertical="center" wrapText="1"/>
    </xf>
    <xf numFmtId="4" fontId="10" fillId="3" borderId="1" xfId="2" applyNumberFormat="1" applyFont="1" applyFill="1" applyBorder="1" applyAlignment="1">
      <alignment horizontal="center" vertical="center" wrapText="1"/>
    </xf>
    <xf numFmtId="0" fontId="9" fillId="0" borderId="1" xfId="0" applyFont="1" applyFill="1" applyBorder="1" applyAlignment="1">
      <alignment horizontal="center" vertical="center" wrapText="1"/>
    </xf>
    <xf numFmtId="0" fontId="9" fillId="4" borderId="1" xfId="0" applyFont="1" applyFill="1" applyBorder="1" applyAlignment="1">
      <alignment horizontal="left" vertical="top" wrapText="1"/>
    </xf>
    <xf numFmtId="0" fontId="12" fillId="0" borderId="0" xfId="0" applyFont="1" applyBorder="1" applyAlignment="1">
      <alignment horizontal="center" vertical="top"/>
    </xf>
    <xf numFmtId="0" fontId="12" fillId="0" borderId="0" xfId="0" applyFont="1" applyBorder="1" applyAlignment="1">
      <alignment horizontal="center"/>
    </xf>
    <xf numFmtId="0" fontId="9" fillId="0" borderId="4" xfId="0" applyFont="1" applyBorder="1" applyAlignment="1">
      <alignment horizontal="right"/>
    </xf>
    <xf numFmtId="0" fontId="13" fillId="0" borderId="2" xfId="0" applyFont="1" applyBorder="1" applyAlignment="1">
      <alignment horizontal="right"/>
    </xf>
    <xf numFmtId="0" fontId="13" fillId="0" borderId="3" xfId="0" applyFont="1" applyBorder="1" applyAlignment="1">
      <alignment horizontal="right"/>
    </xf>
    <xf numFmtId="0" fontId="1" fillId="0" borderId="5" xfId="0" applyFont="1" applyBorder="1" applyAlignment="1">
      <alignment vertical="center" wrapText="1"/>
    </xf>
    <xf numFmtId="0" fontId="12" fillId="0" borderId="0" xfId="0" applyFont="1" applyFill="1" applyBorder="1" applyAlignment="1">
      <alignment horizontal="center" wrapText="1"/>
    </xf>
    <xf numFmtId="0" fontId="19" fillId="0" borderId="0" xfId="0" applyFont="1" applyBorder="1" applyAlignment="1" applyProtection="1">
      <alignment horizontal="left" vertical="center" wrapText="1"/>
      <protection locked="0"/>
    </xf>
    <xf numFmtId="0" fontId="19" fillId="0" borderId="0" xfId="0" applyFont="1" applyAlignment="1" applyProtection="1">
      <alignment horizontal="left"/>
      <protection locked="0"/>
    </xf>
    <xf numFmtId="14" fontId="20" fillId="4" borderId="1" xfId="0" applyNumberFormat="1" applyFont="1" applyFill="1" applyBorder="1" applyAlignment="1">
      <alignment horizontal="left" vertical="top" wrapText="1"/>
    </xf>
    <xf numFmtId="0" fontId="20" fillId="4" borderId="1" xfId="0" applyFont="1" applyFill="1" applyBorder="1" applyAlignment="1">
      <alignment horizontal="left" vertical="top" wrapText="1"/>
    </xf>
    <xf numFmtId="0" fontId="1" fillId="0" borderId="0" xfId="0" applyFont="1" applyAlignment="1">
      <alignment horizontal="left" wrapText="1"/>
    </xf>
    <xf numFmtId="0" fontId="1" fillId="0" borderId="0" xfId="0" applyFont="1" applyAlignment="1">
      <alignment horizontal="left"/>
    </xf>
    <xf numFmtId="0" fontId="9" fillId="0" borderId="0" xfId="0" applyFont="1" applyFill="1" applyBorder="1" applyAlignment="1">
      <alignment horizontal="center" vertical="center" wrapText="1"/>
    </xf>
    <xf numFmtId="0" fontId="16" fillId="4" borderId="1" xfId="0" applyFont="1" applyFill="1" applyBorder="1" applyAlignment="1">
      <alignment horizontal="center" vertical="center" wrapText="1"/>
    </xf>
    <xf numFmtId="0" fontId="14" fillId="0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top" wrapText="1"/>
    </xf>
    <xf numFmtId="0" fontId="1" fillId="0" borderId="1" xfId="0" applyFont="1" applyFill="1" applyBorder="1" applyAlignment="1">
      <alignment horizontal="center" vertical="center" wrapText="1"/>
    </xf>
    <xf numFmtId="2" fontId="1" fillId="0" borderId="1" xfId="0" applyNumberFormat="1" applyFont="1" applyFill="1" applyBorder="1" applyAlignment="1">
      <alignment horizontal="center" vertical="top" wrapText="1"/>
    </xf>
    <xf numFmtId="0" fontId="13" fillId="4" borderId="1" xfId="0" applyFont="1" applyFill="1" applyBorder="1" applyAlignment="1">
      <alignment horizontal="left" vertical="top" wrapText="1"/>
    </xf>
  </cellXfs>
  <cellStyles count="3">
    <cellStyle name="Обычный" xfId="0" builtinId="0"/>
    <cellStyle name="Обычный 4" xfId="2"/>
    <cellStyle name="Финансовый" xfId="1" builtinId="3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4.wmf"/><Relationship Id="rId2" Type="http://schemas.openxmlformats.org/officeDocument/2006/relationships/image" Target="../media/image3.wmf"/><Relationship Id="rId1" Type="http://schemas.openxmlformats.org/officeDocument/2006/relationships/image" Target="../media/image2.wmf"/><Relationship Id="rId4" Type="http://schemas.openxmlformats.org/officeDocument/2006/relationships/image" Target="../media/image5.w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14</xdr:col>
      <xdr:colOff>19050</xdr:colOff>
      <xdr:row>6</xdr:row>
      <xdr:rowOff>952500</xdr:rowOff>
    </xdr:from>
    <xdr:to>
      <xdr:col>15</xdr:col>
      <xdr:colOff>0</xdr:colOff>
      <xdr:row>6</xdr:row>
      <xdr:rowOff>1304925</xdr:rowOff>
    </xdr:to>
    <xdr:pic>
      <xdr:nvPicPr>
        <xdr:cNvPr id="2638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82325" y="3343275"/>
          <a:ext cx="952500" cy="352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13</xdr:col>
      <xdr:colOff>19050</xdr:colOff>
      <xdr:row>6</xdr:row>
      <xdr:rowOff>923925</xdr:rowOff>
    </xdr:from>
    <xdr:to>
      <xdr:col>13</xdr:col>
      <xdr:colOff>1019175</xdr:colOff>
      <xdr:row>6</xdr:row>
      <xdr:rowOff>1362075</xdr:rowOff>
    </xdr:to>
    <xdr:pic>
      <xdr:nvPicPr>
        <xdr:cNvPr id="2639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953625" y="3314700"/>
          <a:ext cx="1000125" cy="438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15</xdr:col>
      <xdr:colOff>19050</xdr:colOff>
      <xdr:row>6</xdr:row>
      <xdr:rowOff>2106217</xdr:rowOff>
    </xdr:from>
    <xdr:to>
      <xdr:col>15</xdr:col>
      <xdr:colOff>1594247</xdr:colOff>
      <xdr:row>6</xdr:row>
      <xdr:rowOff>2468167</xdr:rowOff>
    </xdr:to>
    <xdr:pic>
      <xdr:nvPicPr>
        <xdr:cNvPr id="2640" name="Picture 5"/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047214" y="5514381"/>
          <a:ext cx="1575197" cy="361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15</xdr:col>
      <xdr:colOff>266700</xdr:colOff>
      <xdr:row>6</xdr:row>
      <xdr:rowOff>1400175</xdr:rowOff>
    </xdr:from>
    <xdr:to>
      <xdr:col>15</xdr:col>
      <xdr:colOff>419100</xdr:colOff>
      <xdr:row>6</xdr:row>
      <xdr:rowOff>1628775</xdr:rowOff>
    </xdr:to>
    <xdr:pic>
      <xdr:nvPicPr>
        <xdr:cNvPr id="2641" name="Picture 6"/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201525" y="3790950"/>
          <a:ext cx="15240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_rels/theme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Бумажная">
      <a:fillStyleLst>
        <a:solidFill>
          <a:schemeClr val="phClr"/>
        </a:solidFill>
        <a:blipFill>
          <a:blip xmlns:r="http://schemas.openxmlformats.org/officeDocument/2006/relationships" r:embed="rId1">
            <a:duotone>
              <a:schemeClr val="phClr">
                <a:shade val="63000"/>
                <a:tint val="82000"/>
              </a:schemeClr>
              <a:schemeClr val="phClr">
                <a:tint val="10000"/>
                <a:satMod val="400000"/>
              </a:schemeClr>
            </a:duotone>
          </a:blip>
          <a:tile tx="0" ty="0" sx="40000" sy="40000" flip="none" algn="tl"/>
        </a:blipFill>
        <a:blipFill>
          <a:blip xmlns:r="http://schemas.openxmlformats.org/officeDocument/2006/relationships" r:embed="rId1">
            <a:duotone>
              <a:schemeClr val="phClr">
                <a:shade val="40000"/>
              </a:schemeClr>
              <a:schemeClr val="phClr">
                <a:tint val="42000"/>
              </a:schemeClr>
            </a:duotone>
          </a:blip>
          <a:tile tx="0" ty="0" sx="40000" sy="40000" flip="none" algn="tl"/>
        </a:blipFill>
      </a:fillStyleLst>
      <a:lnStyleLst>
        <a:ln w="127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  <a:ln w="635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95000" rotWithShape="0">
              <a:srgbClr val="000000">
                <a:alpha val="50000"/>
              </a:srgbClr>
            </a:outerShdw>
            <a:softEdge rad="12700"/>
          </a:effectLst>
        </a:effectStyle>
        <a:effectStyle>
          <a:effectLst>
            <a:outerShdw blurRad="95000" rotWithShape="0">
              <a:srgbClr val="000000">
                <a:alpha val="50000"/>
              </a:srgbClr>
            </a:outerShdw>
            <a:softEdge rad="12700"/>
          </a:effectLst>
        </a:effectStyle>
        <a:effectStyle>
          <a:effectLst>
            <a:outerShdw blurRad="95000" algn="tl" rotWithShape="0">
              <a:srgbClr val="000000">
                <a:alpha val="50000"/>
              </a:srgbClr>
            </a:outerShdw>
          </a:effectLst>
          <a:scene3d>
            <a:camera prst="orthographicFront"/>
            <a:lightRig rig="soft" dir="t">
              <a:rot lat="0" lon="0" rev="18000000"/>
            </a:lightRig>
          </a:scene3d>
          <a:sp3d prstMaterial="dkEdge">
            <a:bevelT w="73660" h="44450" prst="riblet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V42"/>
  <sheetViews>
    <sheetView tabSelected="1" zoomScale="72" zoomScaleNormal="72" workbookViewId="0">
      <selection activeCell="N17" sqref="N17"/>
    </sheetView>
  </sheetViews>
  <sheetFormatPr defaultColWidth="9.140625" defaultRowHeight="15" x14ac:dyDescent="0.25"/>
  <cols>
    <col min="1" max="1" width="9.42578125" style="1" customWidth="1"/>
    <col min="2" max="2" width="42.28515625" style="9" customWidth="1"/>
    <col min="3" max="3" width="0.28515625" style="1" hidden="1" customWidth="1"/>
    <col min="4" max="4" width="8.42578125" style="1" customWidth="1"/>
    <col min="5" max="5" width="14.5703125" style="1" customWidth="1"/>
    <col min="6" max="6" width="14.85546875" style="1" customWidth="1"/>
    <col min="7" max="7" width="14.5703125" style="1" customWidth="1"/>
    <col min="8" max="8" width="15.28515625" style="1" customWidth="1"/>
    <col min="9" max="9" width="15.7109375" style="1" hidden="1" customWidth="1"/>
    <col min="10" max="10" width="11.28515625" style="1" hidden="1" customWidth="1"/>
    <col min="11" max="11" width="8.7109375" style="1" hidden="1" customWidth="1"/>
    <col min="12" max="12" width="8.28515625" style="1" hidden="1" customWidth="1"/>
    <col min="13" max="13" width="16.28515625" style="1" customWidth="1"/>
    <col min="14" max="14" width="15.42578125" style="1" customWidth="1"/>
    <col min="15" max="15" width="14.5703125" style="1" customWidth="1"/>
    <col min="16" max="16" width="24" style="1" customWidth="1"/>
    <col min="17" max="17" width="13.5703125" style="1" customWidth="1"/>
    <col min="18" max="18" width="12.28515625" style="1" customWidth="1"/>
    <col min="19" max="19" width="22.7109375" style="1" customWidth="1"/>
    <col min="20" max="20" width="13" style="1" customWidth="1"/>
    <col min="21" max="21" width="9.140625" style="1"/>
    <col min="22" max="22" width="9.140625" style="1" customWidth="1"/>
    <col min="23" max="23" width="9.140625" style="1"/>
    <col min="24" max="24" width="9.140625" style="1" customWidth="1"/>
    <col min="25" max="16384" width="9.140625" style="1"/>
  </cols>
  <sheetData>
    <row r="1" spans="1:22" ht="11.25" customHeight="1" x14ac:dyDescent="0.25">
      <c r="P1" s="49"/>
      <c r="Q1" s="50"/>
      <c r="R1" s="50"/>
      <c r="S1" s="50"/>
    </row>
    <row r="2" spans="1:22" ht="36" customHeight="1" x14ac:dyDescent="0.2">
      <c r="A2" s="51" t="s">
        <v>26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51"/>
      <c r="Q2" s="51"/>
      <c r="R2" s="51"/>
      <c r="S2" s="51"/>
    </row>
    <row r="3" spans="1:22" ht="36" customHeight="1" x14ac:dyDescent="0.2">
      <c r="A3" s="36" t="s">
        <v>24</v>
      </c>
      <c r="B3" s="36"/>
      <c r="C3" s="36"/>
      <c r="D3" s="36"/>
      <c r="E3" s="36"/>
      <c r="F3" s="36"/>
      <c r="G3" s="36"/>
      <c r="H3" s="57" t="s">
        <v>30</v>
      </c>
      <c r="I3" s="57"/>
      <c r="J3" s="57"/>
      <c r="K3" s="57"/>
      <c r="L3" s="57"/>
      <c r="M3" s="57"/>
      <c r="N3" s="57"/>
      <c r="O3" s="57"/>
      <c r="P3" s="57"/>
      <c r="Q3" s="57"/>
      <c r="R3" s="57"/>
      <c r="S3" s="57"/>
    </row>
    <row r="4" spans="1:22" ht="36" customHeight="1" x14ac:dyDescent="0.2">
      <c r="A4" s="36" t="s">
        <v>25</v>
      </c>
      <c r="B4" s="36"/>
      <c r="C4" s="36"/>
      <c r="D4" s="36"/>
      <c r="E4" s="36"/>
      <c r="F4" s="36"/>
      <c r="G4" s="36"/>
      <c r="H4" s="37" t="s">
        <v>29</v>
      </c>
      <c r="I4" s="37"/>
      <c r="J4" s="37"/>
      <c r="K4" s="37"/>
      <c r="L4" s="37"/>
      <c r="M4" s="37"/>
      <c r="N4" s="37"/>
      <c r="O4" s="37"/>
      <c r="P4" s="37"/>
      <c r="Q4" s="37"/>
      <c r="R4" s="37"/>
      <c r="S4" s="37"/>
    </row>
    <row r="5" spans="1:22" ht="38.25" customHeight="1" x14ac:dyDescent="0.2">
      <c r="A5" s="36" t="s">
        <v>27</v>
      </c>
      <c r="B5" s="36"/>
      <c r="C5" s="36"/>
      <c r="D5" s="36"/>
      <c r="E5" s="36"/>
      <c r="F5" s="36"/>
      <c r="G5" s="36"/>
      <c r="H5" s="47">
        <v>46233</v>
      </c>
      <c r="I5" s="48"/>
      <c r="J5" s="48"/>
      <c r="K5" s="48"/>
      <c r="L5" s="48"/>
      <c r="M5" s="48"/>
      <c r="N5" s="48"/>
      <c r="O5" s="48"/>
      <c r="P5" s="48"/>
      <c r="Q5" s="48"/>
      <c r="R5" s="48"/>
      <c r="S5" s="48"/>
    </row>
    <row r="6" spans="1:22" ht="143.25" customHeight="1" x14ac:dyDescent="0.2">
      <c r="A6" s="55" t="s">
        <v>0</v>
      </c>
      <c r="B6" s="52" t="s">
        <v>28</v>
      </c>
      <c r="C6" s="53" t="s">
        <v>2</v>
      </c>
      <c r="D6" s="53" t="s">
        <v>1</v>
      </c>
      <c r="E6" s="53" t="s">
        <v>15</v>
      </c>
      <c r="F6" s="53" t="s">
        <v>16</v>
      </c>
      <c r="G6" s="53"/>
      <c r="H6" s="53"/>
      <c r="I6" s="53"/>
      <c r="J6" s="55" t="s">
        <v>9</v>
      </c>
      <c r="K6" s="55"/>
      <c r="L6" s="55" t="s">
        <v>13</v>
      </c>
      <c r="M6" s="56" t="s">
        <v>10</v>
      </c>
      <c r="N6" s="56"/>
      <c r="O6" s="56"/>
      <c r="P6" s="54" t="s">
        <v>11</v>
      </c>
      <c r="Q6" s="54"/>
      <c r="R6" s="54"/>
      <c r="S6" s="54"/>
    </row>
    <row r="7" spans="1:22" ht="210" customHeight="1" x14ac:dyDescent="0.2">
      <c r="A7" s="55"/>
      <c r="B7" s="52"/>
      <c r="C7" s="53"/>
      <c r="D7" s="53"/>
      <c r="E7" s="53"/>
      <c r="F7" s="31" t="s">
        <v>18</v>
      </c>
      <c r="G7" s="31" t="s">
        <v>19</v>
      </c>
      <c r="H7" s="31" t="s">
        <v>20</v>
      </c>
      <c r="I7" s="19"/>
      <c r="J7" s="14"/>
      <c r="K7" s="14"/>
      <c r="L7" s="55"/>
      <c r="M7" s="15" t="s">
        <v>5</v>
      </c>
      <c r="N7" s="15" t="s">
        <v>3</v>
      </c>
      <c r="O7" s="15" t="s">
        <v>4</v>
      </c>
      <c r="P7" s="20" t="s">
        <v>8</v>
      </c>
      <c r="Q7" s="21" t="s">
        <v>6</v>
      </c>
      <c r="R7" s="21" t="s">
        <v>7</v>
      </c>
      <c r="S7" s="21" t="s">
        <v>12</v>
      </c>
    </row>
    <row r="8" spans="1:22" s="24" customFormat="1" ht="54" customHeight="1" x14ac:dyDescent="0.25">
      <c r="A8" s="23">
        <v>1</v>
      </c>
      <c r="B8" s="32" t="s">
        <v>30</v>
      </c>
      <c r="C8" s="25"/>
      <c r="D8" s="13" t="s">
        <v>31</v>
      </c>
      <c r="E8" s="18">
        <v>1</v>
      </c>
      <c r="F8" s="34">
        <v>164000</v>
      </c>
      <c r="G8" s="35">
        <v>169000</v>
      </c>
      <c r="H8" s="35">
        <v>167280</v>
      </c>
      <c r="I8" s="26"/>
      <c r="J8" s="26"/>
      <c r="K8" s="27"/>
      <c r="L8" s="28"/>
      <c r="M8" s="7">
        <f t="shared" ref="M8" si="0">AVERAGE(F8:H8)</f>
        <v>166760</v>
      </c>
      <c r="N8" s="29">
        <f t="shared" ref="N8" si="1">SQRT(((F8-M8)^2+(G8-M8)^2+(H8-M8)^2)/(3-1))</f>
        <v>2540.2362094891882</v>
      </c>
      <c r="O8" s="29">
        <f t="shared" ref="O8" si="2">(N8/M8)*100</f>
        <v>1.523288684030456</v>
      </c>
      <c r="P8" s="6">
        <f t="shared" ref="P8" si="3">E8/3*(SUM(F8:H8))</f>
        <v>166760</v>
      </c>
      <c r="Q8" s="8">
        <f t="shared" ref="Q8" si="4">P8/E8</f>
        <v>166760</v>
      </c>
      <c r="R8" s="17">
        <f>ROUND(Q8,2)</f>
        <v>166760</v>
      </c>
      <c r="S8" s="16">
        <f>ROUND(R8*E8,2)</f>
        <v>166760</v>
      </c>
      <c r="T8" s="30"/>
      <c r="U8" s="1"/>
      <c r="V8" s="1"/>
    </row>
    <row r="9" spans="1:22" ht="44.25" customHeight="1" x14ac:dyDescent="0.3">
      <c r="A9" s="5"/>
      <c r="B9" s="22"/>
      <c r="C9" s="40" t="s">
        <v>14</v>
      </c>
      <c r="D9" s="41"/>
      <c r="E9" s="41"/>
      <c r="F9" s="41"/>
      <c r="G9" s="41"/>
      <c r="H9" s="41"/>
      <c r="I9" s="41"/>
      <c r="J9" s="41"/>
      <c r="K9" s="41"/>
      <c r="L9" s="41"/>
      <c r="M9" s="41"/>
      <c r="N9" s="41"/>
      <c r="O9" s="41"/>
      <c r="P9" s="41"/>
      <c r="Q9" s="41"/>
      <c r="R9" s="42"/>
      <c r="S9" s="16">
        <f>SUM(S8:S8)</f>
        <v>166760</v>
      </c>
      <c r="T9" s="30"/>
    </row>
    <row r="10" spans="1:22" ht="81.75" customHeight="1" x14ac:dyDescent="0.2">
      <c r="B10" s="43" t="s">
        <v>17</v>
      </c>
      <c r="C10" s="43"/>
      <c r="D10" s="43"/>
      <c r="E10" s="43"/>
      <c r="F10" s="43"/>
      <c r="G10" s="43"/>
      <c r="H10" s="43"/>
      <c r="I10" s="43"/>
      <c r="J10" s="43"/>
      <c r="K10" s="43"/>
      <c r="L10" s="43"/>
      <c r="M10" s="43"/>
      <c r="N10" s="43"/>
      <c r="O10" s="43"/>
      <c r="P10" s="43"/>
      <c r="Q10" s="43"/>
      <c r="R10" s="43"/>
      <c r="S10" s="43"/>
    </row>
    <row r="11" spans="1:22" ht="1.5" customHeight="1" x14ac:dyDescent="0.25">
      <c r="C11" s="2"/>
      <c r="D11" s="2"/>
      <c r="E11" s="3"/>
      <c r="F11" s="4"/>
      <c r="G11" s="4"/>
      <c r="H11" s="4"/>
      <c r="I11" s="4"/>
      <c r="J11" s="4"/>
      <c r="K11" s="4"/>
      <c r="L11" s="4"/>
      <c r="M11" s="2"/>
    </row>
    <row r="12" spans="1:22" ht="12.75" hidden="1" customHeight="1" x14ac:dyDescent="0.25">
      <c r="C12" s="2"/>
      <c r="D12" s="2"/>
      <c r="E12" s="3"/>
      <c r="F12" s="4"/>
      <c r="G12" s="4"/>
      <c r="H12" s="4"/>
      <c r="I12" s="4"/>
      <c r="J12" s="4"/>
      <c r="K12" s="4"/>
      <c r="L12" s="4"/>
      <c r="M12" s="2"/>
    </row>
    <row r="13" spans="1:22" ht="12.75" customHeight="1" x14ac:dyDescent="0.25">
      <c r="C13" s="2"/>
      <c r="D13" s="2"/>
      <c r="E13" s="3"/>
      <c r="F13" s="4"/>
      <c r="G13" s="4"/>
      <c r="H13" s="4"/>
      <c r="I13" s="4"/>
      <c r="J13" s="4"/>
      <c r="K13" s="4"/>
      <c r="L13" s="4"/>
      <c r="M13" s="2"/>
    </row>
    <row r="14" spans="1:22" ht="78.75" customHeight="1" x14ac:dyDescent="0.2">
      <c r="B14" s="45" t="s">
        <v>22</v>
      </c>
      <c r="C14" s="45"/>
      <c r="D14" s="45"/>
      <c r="E14" s="45"/>
      <c r="F14" s="45"/>
      <c r="G14" s="45"/>
      <c r="H14" s="45"/>
      <c r="I14" s="45"/>
      <c r="J14" s="45"/>
      <c r="K14" s="45"/>
      <c r="L14" s="45"/>
      <c r="M14" s="45"/>
      <c r="N14" s="45"/>
    </row>
    <row r="15" spans="1:22" ht="30.75" customHeight="1" x14ac:dyDescent="0.25">
      <c r="B15" s="46" t="s">
        <v>23</v>
      </c>
      <c r="C15" s="46"/>
      <c r="D15" s="46"/>
      <c r="E15" s="46"/>
      <c r="F15" s="46"/>
      <c r="G15" s="46"/>
      <c r="H15" s="46"/>
      <c r="I15" s="46"/>
      <c r="J15" s="46"/>
      <c r="K15" s="46"/>
      <c r="L15" s="46"/>
      <c r="M15" s="46"/>
      <c r="N15" s="46"/>
    </row>
    <row r="16" spans="1:22" ht="12.75" customHeight="1" x14ac:dyDescent="0.25">
      <c r="B16" s="44"/>
      <c r="C16" s="44"/>
      <c r="D16" s="10"/>
      <c r="E16" s="11"/>
      <c r="F16" s="39"/>
      <c r="G16" s="39"/>
      <c r="H16" s="39"/>
      <c r="I16" s="4"/>
      <c r="J16" s="4"/>
      <c r="K16" s="4"/>
      <c r="L16" s="4"/>
      <c r="M16" s="2"/>
    </row>
    <row r="17" spans="2:19" ht="25.5" customHeight="1" x14ac:dyDescent="0.25">
      <c r="B17" s="38"/>
      <c r="C17" s="38"/>
      <c r="D17" s="39"/>
      <c r="E17" s="39"/>
      <c r="F17" s="39"/>
      <c r="G17" s="39"/>
      <c r="H17" s="39"/>
      <c r="I17" s="4"/>
      <c r="J17" s="4"/>
      <c r="K17" s="4"/>
      <c r="L17" s="4"/>
      <c r="M17" s="2"/>
      <c r="S17" s="12"/>
    </row>
    <row r="18" spans="2:19" ht="12.75" customHeight="1" x14ac:dyDescent="0.25">
      <c r="C18" s="2"/>
      <c r="D18" s="2"/>
      <c r="E18" s="3"/>
      <c r="F18" s="4"/>
      <c r="G18" s="4"/>
      <c r="H18" s="4"/>
      <c r="I18" s="4"/>
      <c r="J18" s="4"/>
      <c r="K18" s="4"/>
      <c r="L18" s="4"/>
      <c r="M18" s="2"/>
    </row>
    <row r="19" spans="2:19" ht="12.75" customHeight="1" x14ac:dyDescent="0.25">
      <c r="C19" s="2"/>
      <c r="D19" s="2"/>
      <c r="E19" s="3"/>
      <c r="F19" s="4"/>
      <c r="G19" s="4"/>
      <c r="H19" s="4"/>
      <c r="I19" s="4"/>
      <c r="J19" s="4"/>
      <c r="K19" s="4"/>
      <c r="L19" s="4"/>
      <c r="M19" s="2"/>
      <c r="P19" s="33" t="s">
        <v>21</v>
      </c>
    </row>
    <row r="20" spans="2:19" ht="12.75" customHeight="1" x14ac:dyDescent="0.25">
      <c r="C20" s="2"/>
      <c r="D20" s="2"/>
      <c r="E20" s="3"/>
      <c r="F20" s="4"/>
      <c r="G20" s="4"/>
      <c r="H20" s="4"/>
      <c r="I20" s="4"/>
      <c r="J20" s="4"/>
      <c r="K20" s="4"/>
      <c r="L20" s="4"/>
      <c r="M20" s="2"/>
    </row>
    <row r="21" spans="2:19" ht="12.75" customHeight="1" x14ac:dyDescent="0.25">
      <c r="C21" s="2"/>
      <c r="D21" s="2"/>
      <c r="E21" s="3"/>
      <c r="F21" s="4"/>
      <c r="G21" s="4"/>
      <c r="H21" s="4"/>
      <c r="I21" s="4"/>
      <c r="J21" s="4"/>
      <c r="K21" s="4"/>
      <c r="L21" s="4"/>
      <c r="M21" s="2"/>
    </row>
    <row r="22" spans="2:19" ht="12.75" customHeight="1" x14ac:dyDescent="0.25">
      <c r="C22" s="2"/>
      <c r="D22" s="2"/>
      <c r="E22" s="3"/>
      <c r="F22" s="4"/>
      <c r="G22" s="4"/>
      <c r="H22" s="4"/>
      <c r="I22" s="4"/>
      <c r="J22" s="4"/>
      <c r="K22" s="4"/>
      <c r="L22" s="4"/>
      <c r="M22" s="2"/>
    </row>
    <row r="23" spans="2:19" ht="12.75" customHeight="1" x14ac:dyDescent="0.25">
      <c r="C23" s="2"/>
      <c r="D23" s="2"/>
      <c r="E23" s="3"/>
      <c r="F23" s="4"/>
      <c r="G23" s="4"/>
      <c r="H23" s="4"/>
      <c r="I23" s="4"/>
      <c r="J23" s="4"/>
      <c r="K23" s="4"/>
      <c r="L23" s="4"/>
      <c r="M23" s="2"/>
    </row>
    <row r="24" spans="2:19" ht="12.75" customHeight="1" x14ac:dyDescent="0.25">
      <c r="C24" s="2"/>
      <c r="D24" s="2"/>
      <c r="E24" s="3"/>
      <c r="F24" s="4"/>
      <c r="G24" s="4"/>
      <c r="H24" s="4"/>
      <c r="I24" s="4"/>
      <c r="J24" s="4"/>
      <c r="K24" s="4"/>
      <c r="L24" s="4"/>
      <c r="M24" s="2"/>
    </row>
    <row r="25" spans="2:19" ht="12.75" customHeight="1" x14ac:dyDescent="0.25">
      <c r="C25" s="2"/>
      <c r="D25" s="2"/>
      <c r="E25" s="3"/>
      <c r="F25" s="4"/>
      <c r="G25" s="4"/>
      <c r="H25" s="4"/>
      <c r="I25" s="4"/>
      <c r="J25" s="4"/>
      <c r="K25" s="4"/>
      <c r="L25" s="4"/>
      <c r="M25" s="2"/>
    </row>
    <row r="26" spans="2:19" ht="12.75" customHeight="1" x14ac:dyDescent="0.25">
      <c r="C26" s="2"/>
      <c r="D26" s="2"/>
      <c r="E26" s="3"/>
      <c r="F26" s="4"/>
      <c r="G26" s="4"/>
      <c r="H26" s="4"/>
      <c r="I26" s="4"/>
      <c r="J26" s="4"/>
      <c r="K26" s="4"/>
      <c r="L26" s="4"/>
      <c r="M26" s="2"/>
    </row>
    <row r="27" spans="2:19" ht="12.75" customHeight="1" x14ac:dyDescent="0.25">
      <c r="C27" s="2"/>
      <c r="D27" s="2"/>
      <c r="E27" s="3"/>
      <c r="F27" s="4"/>
      <c r="G27" s="4"/>
      <c r="H27" s="4"/>
      <c r="I27" s="4"/>
      <c r="J27" s="4"/>
      <c r="K27" s="4"/>
      <c r="L27" s="4"/>
      <c r="M27" s="2"/>
    </row>
    <row r="28" spans="2:19" ht="12.75" customHeight="1" x14ac:dyDescent="0.25">
      <c r="C28" s="2"/>
      <c r="D28" s="2"/>
      <c r="E28" s="3"/>
      <c r="F28" s="4"/>
      <c r="G28" s="4"/>
      <c r="H28" s="4"/>
      <c r="I28" s="4"/>
      <c r="J28" s="4"/>
      <c r="K28" s="4"/>
      <c r="L28" s="4"/>
      <c r="M28" s="2"/>
    </row>
    <row r="29" spans="2:19" ht="12.75" customHeight="1" x14ac:dyDescent="0.25">
      <c r="C29" s="2"/>
      <c r="D29" s="2"/>
      <c r="E29" s="3"/>
      <c r="F29" s="4"/>
      <c r="G29" s="4"/>
      <c r="H29" s="4"/>
      <c r="I29" s="4"/>
      <c r="J29" s="4"/>
      <c r="K29" s="4"/>
      <c r="L29" s="4"/>
      <c r="M29" s="2"/>
    </row>
    <row r="30" spans="2:19" ht="12.75" customHeight="1" x14ac:dyDescent="0.25">
      <c r="C30" s="2"/>
      <c r="D30" s="2"/>
      <c r="E30" s="3"/>
      <c r="F30" s="4"/>
      <c r="G30" s="4"/>
      <c r="H30" s="4"/>
      <c r="I30" s="4"/>
      <c r="J30" s="4"/>
      <c r="K30" s="4"/>
      <c r="L30" s="4"/>
      <c r="M30" s="2"/>
    </row>
    <row r="31" spans="2:19" ht="12.75" customHeight="1" x14ac:dyDescent="0.25">
      <c r="C31" s="2"/>
      <c r="D31" s="2"/>
      <c r="E31" s="3"/>
      <c r="F31" s="4"/>
      <c r="G31" s="4"/>
      <c r="H31" s="4"/>
      <c r="I31" s="4"/>
      <c r="J31" s="4"/>
      <c r="K31" s="4"/>
      <c r="L31" s="4"/>
      <c r="M31" s="2"/>
    </row>
    <row r="32" spans="2:19" ht="12.75" customHeight="1" x14ac:dyDescent="0.25">
      <c r="C32" s="2"/>
      <c r="D32" s="2"/>
      <c r="E32" s="3"/>
      <c r="F32" s="4"/>
      <c r="G32" s="4"/>
      <c r="H32" s="4"/>
      <c r="I32" s="4"/>
      <c r="J32" s="4"/>
      <c r="K32" s="4"/>
      <c r="L32" s="4"/>
      <c r="M32" s="2"/>
    </row>
    <row r="33" spans="3:13" ht="12.75" customHeight="1" x14ac:dyDescent="0.25">
      <c r="C33" s="2"/>
      <c r="D33" s="2"/>
      <c r="E33" s="3"/>
      <c r="F33" s="4"/>
      <c r="G33" s="4"/>
      <c r="H33" s="4"/>
      <c r="I33" s="4"/>
      <c r="J33" s="4"/>
      <c r="K33" s="4"/>
      <c r="L33" s="4"/>
      <c r="M33" s="2"/>
    </row>
    <row r="34" spans="3:13" ht="12.75" customHeight="1" x14ac:dyDescent="0.25"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</row>
    <row r="35" spans="3:13" ht="12.75" customHeight="1" x14ac:dyDescent="0.25"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</row>
    <row r="36" spans="3:13" ht="12.75" customHeight="1" x14ac:dyDescent="0.25"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</row>
    <row r="37" spans="3:13" ht="12.75" customHeight="1" x14ac:dyDescent="0.25"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</row>
    <row r="38" spans="3:13" ht="12.75" customHeight="1" x14ac:dyDescent="0.25"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</row>
    <row r="39" spans="3:13" ht="12.75" customHeight="1" x14ac:dyDescent="0.25"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</row>
    <row r="40" spans="3:13" ht="12.75" customHeight="1" x14ac:dyDescent="0.25"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</row>
    <row r="41" spans="3:13" ht="12.75" customHeight="1" x14ac:dyDescent="0.25"/>
    <row r="42" spans="3:13" ht="12.75" customHeight="1" x14ac:dyDescent="0.25"/>
  </sheetData>
  <mergeCells count="27">
    <mergeCell ref="P1:S1"/>
    <mergeCell ref="A2:S2"/>
    <mergeCell ref="B6:B7"/>
    <mergeCell ref="C6:C7"/>
    <mergeCell ref="D6:D7"/>
    <mergeCell ref="P6:S6"/>
    <mergeCell ref="A6:A7"/>
    <mergeCell ref="J6:K6"/>
    <mergeCell ref="M6:O6"/>
    <mergeCell ref="L6:L7"/>
    <mergeCell ref="F6:I6"/>
    <mergeCell ref="E6:E7"/>
    <mergeCell ref="A3:G3"/>
    <mergeCell ref="H3:S3"/>
    <mergeCell ref="A4:G4"/>
    <mergeCell ref="H4:S4"/>
    <mergeCell ref="B17:C17"/>
    <mergeCell ref="D17:E17"/>
    <mergeCell ref="F17:H17"/>
    <mergeCell ref="C9:R9"/>
    <mergeCell ref="B10:S10"/>
    <mergeCell ref="B16:C16"/>
    <mergeCell ref="F16:H16"/>
    <mergeCell ref="B14:N14"/>
    <mergeCell ref="B15:N15"/>
    <mergeCell ref="A5:G5"/>
    <mergeCell ref="H5:S5"/>
  </mergeCells>
  <phoneticPr fontId="0" type="noConversion"/>
  <pageMargins left="0.25" right="0.25" top="0.75" bottom="0.75" header="0.3" footer="0.3"/>
  <pageSetup paperSize="9" scale="59" fitToHeight="1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Расчет цены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Рыбаловлева Анна Андреевна</dc:creator>
  <cp:lastModifiedBy>SHumkova.AE</cp:lastModifiedBy>
  <cp:lastPrinted>2022-04-08T12:26:24Z</cp:lastPrinted>
  <dcterms:created xsi:type="dcterms:W3CDTF">2014-01-15T18:15:09Z</dcterms:created>
  <dcterms:modified xsi:type="dcterms:W3CDTF">2026-07-30T04:59:16Z</dcterms:modified>
</cp:coreProperties>
</file>