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Оказание услуг страхования (лифт) Выборг-3, Выборг-7\"/>
    </mc:Choice>
  </mc:AlternateContent>
  <bookViews>
    <workbookView xWindow="28680" yWindow="-21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3" l="1"/>
  <c r="M4" i="3"/>
  <c r="J4" i="3" l="1"/>
  <c r="J5" i="3"/>
  <c r="I4" i="3"/>
  <c r="I5" i="3"/>
  <c r="N4" i="3"/>
  <c r="N5" i="3"/>
  <c r="L4" i="3"/>
  <c r="L5" i="3"/>
  <c r="H4" i="3"/>
  <c r="H5" i="3"/>
  <c r="K5" i="3" l="1"/>
  <c r="K4" i="3"/>
  <c r="N6" i="3"/>
</calcChain>
</file>

<file path=xl/sharedStrings.xml><?xml version="1.0" encoding="utf-8"?>
<sst xmlns="http://schemas.openxmlformats.org/spreadsheetml/2006/main" count="21" uniqueCount="20">
  <si>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</si>
  <si>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</si>
  <si>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</si>
  <si>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</si>
  <si>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</si>
  <si>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</si>
  <si>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</si>
  <si>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</si>
  <si>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</si>
  <si>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</si>
  <si>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</si>
  <si>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</si>
  <si>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</si>
  <si>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</si>
  <si>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</si>
  <si>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Номер источника ценовой информации (ИЦИ №i) и цена единицы товара, работы, услуги, представленная i-тым ИЦИ (Цi), руб.</t>
  </si>
  <si>
    <t>усл. ед.</t>
  </si>
  <si>
    <t>Услуги по страхованию общей ответственности, площадка лифтового хозяйства (подъемные сооружения)</t>
  </si>
  <si>
    <t>Обоснование начальной (максимальной) цены контракта на оказание услуг по обязательному страхованию гражданской ответственности cтрахователя как владельца опасного объекта для нужд ФГБУ «СПб НИИФ» Минздрава России в 2026 году (Санатории Выборг-3 и Выборг-7)</t>
  </si>
  <si>
    <t>Услуги по страхованию общей ответственности, подъемная платформа для инвалидов (подъемные сооружения)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</si>
</sst>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B5" sqref="B5"/>
    </sheetView>
  </sheetViews>
  <sheetFormatPr defaultRowHeight="15" x14ac:dyDescent="0.25"/>
  <cols>
    <col min="2" max="2" width="27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12" max="12" width="10.42578125" customWidth="1"/>
    <col min="13" max="13" width="18.28515625" customWidth="1"/>
    <col min="14" max="14" width="17.85546875" customWidth="1"/>
  </cols>
  <sheetData>
    <row r="1" spans="1:14" ht="33.75" customHeight="1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48.75" customHeight="1" x14ac:dyDescent="0.25">
      <c r="A2" s="16" t="s">
        <v>1</v>
      </c>
      <c r="B2" s="17" t="s">
        <v>2</v>
      </c>
      <c r="C2" s="17" t="s">
        <v>3</v>
      </c>
      <c r="D2" s="17" t="s">
        <v>4</v>
      </c>
      <c r="E2" s="17" t="s">
        <v>15</v>
      </c>
      <c r="F2" s="17"/>
      <c r="G2" s="17"/>
      <c r="H2" s="18" t="s">
        <v>5</v>
      </c>
      <c r="I2" s="11" t="s">
        <v>6</v>
      </c>
      <c r="J2" s="11"/>
      <c r="K2" s="11"/>
      <c r="L2" s="11" t="s">
        <v>13</v>
      </c>
      <c r="M2" s="12" t="s">
        <v>7</v>
      </c>
      <c r="N2" s="15" t="s">
        <v>14</v>
      </c>
    </row>
    <row r="3" spans="1:14" ht="102" x14ac:dyDescent="0.25">
      <c r="A3" s="16"/>
      <c r="B3" s="17"/>
      <c r="C3" s="17"/>
      <c r="D3" s="17"/>
      <c r="E3" s="1" t="s">
        <v>8</v>
      </c>
      <c r="F3" s="1" t="s">
        <v>9</v>
      </c>
      <c r="G3" s="1" t="s">
        <v>10</v>
      </c>
      <c r="H3" s="17"/>
      <c r="I3" s="7" t="s">
        <v>11</v>
      </c>
      <c r="J3" s="1" t="s">
        <v>0</v>
      </c>
      <c r="K3" s="2" t="s">
        <v>12</v>
      </c>
      <c r="L3" s="11"/>
      <c r="M3" s="12"/>
      <c r="N3" s="15"/>
    </row>
    <row r="4" spans="1:14" ht="51" x14ac:dyDescent="0.25">
      <c r="A4" s="8">
        <v>1</v>
      </c>
      <c r="B4" s="9" t="s">
        <v>17</v>
      </c>
      <c r="C4" s="9" t="s">
        <v>16</v>
      </c>
      <c r="D4" s="9">
        <v>1</v>
      </c>
      <c r="E4" s="10">
        <v>1000</v>
      </c>
      <c r="F4" s="10">
        <v>1200</v>
      </c>
      <c r="G4" s="10">
        <v>1200</v>
      </c>
      <c r="H4" s="3">
        <f t="shared" ref="H4:H5" si="0">COUNT(E4:G4)</f>
        <v>3</v>
      </c>
      <c r="I4" s="3">
        <f t="shared" ref="I4:I5" si="1">IF(ISERR(AVERAGE(E4:G4)),"",AVERAGE(E4:G4))</f>
        <v>1133.33</v>
      </c>
      <c r="J4" s="3">
        <f>IF(ISERR(STDEV(E4:G4)),"",STDEV(E4:G4))</f>
        <v>115.47</v>
      </c>
      <c r="K4" s="6">
        <f t="shared" ref="K4:K5" si="2">IF(ISERR(J4/I4),"",J4/I4)</f>
        <v>0.10199999999999999</v>
      </c>
      <c r="L4" s="4">
        <f t="shared" ref="L4:L5" si="3">AVERAGE(E4:G4)</f>
        <v>1133.33</v>
      </c>
      <c r="M4" s="4">
        <f>L4</f>
        <v>1133.33</v>
      </c>
      <c r="N4" s="5">
        <f t="shared" ref="N4:N5" si="4">M4*D4</f>
        <v>1133.33</v>
      </c>
    </row>
    <row r="5" spans="1:14" ht="51" x14ac:dyDescent="0.25">
      <c r="A5" s="8">
        <v>2</v>
      </c>
      <c r="B5" s="9" t="s">
        <v>19</v>
      </c>
      <c r="C5" s="9" t="s">
        <v>16</v>
      </c>
      <c r="D5" s="9">
        <v>1</v>
      </c>
      <c r="E5" s="10">
        <v>1000</v>
      </c>
      <c r="F5" s="10">
        <v>1200</v>
      </c>
      <c r="G5" s="10">
        <v>1200</v>
      </c>
      <c r="H5" s="3">
        <f t="shared" si="0"/>
        <v>3</v>
      </c>
      <c r="I5" s="3">
        <f t="shared" si="1"/>
        <v>1133.33</v>
      </c>
      <c r="J5" s="3">
        <f t="shared" ref="J5" si="5">IF(ISERR(STDEV(E5:G5)),"",STDEV(E5:G5))</f>
        <v>115.47</v>
      </c>
      <c r="K5" s="6">
        <f t="shared" si="2"/>
        <v>0.10199999999999999</v>
      </c>
      <c r="L5" s="4">
        <f t="shared" si="3"/>
        <v>1133.33</v>
      </c>
      <c r="M5" s="4">
        <f>L5</f>
        <v>1133.33</v>
      </c>
      <c r="N5" s="5">
        <f t="shared" si="4"/>
        <v>1133.33</v>
      </c>
    </row>
    <row r="6" spans="1:14" x14ac:dyDescent="0.25">
      <c r="N6" s="5">
        <f>SUM(N4:N5)</f>
        <v>2266.66</v>
      </c>
    </row>
  </sheetData>
  <mergeCells count="11">
    <mergeCell ref="L2:L3"/>
    <mergeCell ref="M2:M3"/>
    <mergeCell ref="A1:N1"/>
    <mergeCell ref="N2:N3"/>
    <mergeCell ref="A2:A3"/>
    <mergeCell ref="B2:B3"/>
    <mergeCell ref="C2:C3"/>
    <mergeCell ref="D2:D3"/>
    <mergeCell ref="E2:G2"/>
    <mergeCell ref="H2:H3"/>
    <mergeCell ref="I2:K2"/>
  </mergeCells>
  <phoneticPr fontId="7" type="noConversion"/>
  <conditionalFormatting sqref="K4:K5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2025-12-22T08:33:51Z</cp:lastPrinted>
  <dcterms:created xsi:type="dcterms:W3CDTF">2018-02-08T09:44:50Z</dcterms:created>
  <dcterms:modified xsi:type="dcterms:W3CDTF">2026-06-18T06:37:22Z</dcterms:modified>
</cp:coreProperties>
</file>