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/>
  <bookViews>
    <workbookView xWindow="0" yWindow="0" windowWidth="28800" windowHeight="12435"/>
  </bookViews>
  <sheets>
    <sheet name="Лист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2" i="1"/>
  <c r="AA12"/>
  <c r="AC12" l="1"/>
  <c r="AG12"/>
  <c r="AG13" l="1"/>
  <c r="G14" s="1"/>
</calcChain>
</file>

<file path=xl/sharedStrings.xml><?xml version="1.0" encoding="utf-8"?>
<sst xmlns="http://schemas.openxmlformats.org/spreadsheetml/2006/main" count="84" uniqueCount="64">
  <si>
    <t xml:space="preserve"> </t>
  </si>
  <si>
    <t>Обоснование начальной (максимальной) цены контракта, 
цены контракта, заключаемого с единственным поставщиком (подрядчиком, исполнителем) и начальной цены единицы товара, работы, услуги 
при осуществлении закупок медицинских изделий</t>
  </si>
  <si>
    <t>Характеристики объекта закупки</t>
  </si>
  <si>
    <t>Используемый метод определения НМЦК 
с обоснованием:</t>
  </si>
  <si>
    <t>НМЦК определена в соответствии с приказом Министерства здравоохранения РФ от 15.05.2020 г.  № 450н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медицинских изделий»</t>
  </si>
  <si>
    <t>№</t>
  </si>
  <si>
    <t>Наименование товара, услуги (работы)</t>
  </si>
  <si>
    <t>ОКПД2/ 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</si>
  <si>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</si>
  <si>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</si>
  <si>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</si>
  <si>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</si>
  <si>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</si>
  <si>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</si>
  <si>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</si>
  <si>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</si>
  <si>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</si>
  <si>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</si>
  <si>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</si>
  <si>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</si>
  <si>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</si>
  <si>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</si>
  <si>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</si>
  <si>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</si>
  <si>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</si>
  <si>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</si>
  <si>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</si>
  <si>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 xml:space="preserve">Среднее квадратичное отклонение </t>
  </si>
  <si>
    <t>Коэффициент вариации (%)</t>
  </si>
  <si>
    <t>НДС, %</t>
  </si>
  <si>
    <t>Начальная цена единицы МИ, 
с НДС   (руб.)</t>
  </si>
  <si>
    <t>НМЦК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</si>
  <si>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</si>
  <si>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</si>
  <si>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</si>
  <si>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</si>
  <si>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</si>
  <si>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</si>
  <si>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</si>
  <si>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</si>
  <si>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</si>
  <si>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</si>
  <si>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</si>
  <si>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</si>
  <si>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</si>
  <si>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</si>
  <si>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</si>
  <si>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</si>
  <si>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</si>
  <si>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</si>
  <si>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</si>
  <si>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РАСЧЕТ НМЦК ДЛЯ МЕД. ИЗДЕЛИЙ</t>
  </si>
  <si>
    <t>Характеристики объекта закупки указаны в описании объекта закупки</t>
  </si>
  <si>
    <t>Расчет НМЦК по формуле:  НМЦК = Σⁿi=1 (НЦЕi + НДС) * Vi  
где: 
n - количество позиций закупаемых медицинских изделий;  
НЦЕi- начальная цена единицы i-й позиции медицинского изделия, определяемая в соответствии с настоящим порядком (по применимости); 
НДС - налог на добавленную стоимость (если применимо для закупаемого медицинского изделия);  
Vi- количество (объем) i-й позиции закупаемого медицинского изделия.</t>
  </si>
  <si>
    <t>Средняя арифметическая цена за единицу</t>
  </si>
  <si>
    <t>Начальная цена единицы МИ, 
без НДС (руб.)</t>
  </si>
  <si>
    <t>Поставщик 1</t>
  </si>
  <si>
    <t>Поставщик 2</t>
  </si>
  <si>
    <t>Поставщик 3</t>
  </si>
  <si>
    <t>шт</t>
  </si>
  <si>
    <t>рублей</t>
  </si>
  <si>
    <t xml:space="preserve">На основании проведенных расчетов НМЦК составляет: </t>
  </si>
  <si>
    <t>Сборник для хранения очищенной воды</t>
  </si>
  <si>
    <t>32.50.50.190</t>
  </si>
</sst>
</file>

<file path=xl/styles.xml><?xml version="1.0" encoding="utf-8"?>
<styleSheet xmlns="http://schemas.openxmlformats.org/spreadsheetml/2006/main">
  <numFmts count="1">
    <numFmt numFmtId="164" formatCode="#,##0.00#########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00"/>
      </patternFill>
    </fill>
    <fill>
      <patternFill patternType="solid">
        <fgColor rgb="FFFFFF00"/>
        <bgColor rgb="FFFFFF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 applyAlignment="0"/>
    <xf numFmtId="0" fontId="2" fillId="0" borderId="0"/>
    <xf numFmtId="0" fontId="3" fillId="0" borderId="0"/>
    <xf numFmtId="0" fontId="1" fillId="0" borderId="0"/>
  </cellStyleXfs>
  <cellXfs count="50">
    <xf numFmtId="0" fontId="0" fillId="0" borderId="0" xfId="0"/>
    <xf numFmtId="1" fontId="6" fillId="0" borderId="0" xfId="0" applyNumberFormat="1" applyFont="1"/>
    <xf numFmtId="0" fontId="6" fillId="0" borderId="0" xfId="0" applyFont="1"/>
    <xf numFmtId="2" fontId="6" fillId="0" borderId="0" xfId="0" applyNumberFormat="1" applyFont="1" applyAlignment="1">
      <alignment vertical="top" wrapText="1"/>
    </xf>
    <xf numFmtId="2" fontId="6" fillId="0" borderId="0" xfId="0" applyNumberFormat="1" applyFont="1"/>
    <xf numFmtId="16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/>
    <xf numFmtId="2" fontId="4" fillId="0" borderId="0" xfId="0" applyNumberFormat="1" applyFont="1"/>
    <xf numFmtId="0" fontId="6" fillId="0" borderId="0" xfId="0" applyFont="1" applyAlignment="1">
      <alignment wrapText="1"/>
    </xf>
    <xf numFmtId="1" fontId="4" fillId="0" borderId="0" xfId="0" applyNumberFormat="1" applyFont="1"/>
    <xf numFmtId="1" fontId="6" fillId="0" borderId="0" xfId="0" applyNumberFormat="1" applyFont="1" applyAlignment="1">
      <alignment vertical="top" wrapText="1"/>
    </xf>
    <xf numFmtId="4" fontId="6" fillId="0" borderId="0" xfId="0" applyNumberFormat="1" applyFont="1" applyAlignment="1">
      <alignment vertical="top" wrapText="1"/>
    </xf>
    <xf numFmtId="4" fontId="6" fillId="0" borderId="0" xfId="0" applyNumberFormat="1" applyFont="1"/>
    <xf numFmtId="4" fontId="4" fillId="0" borderId="0" xfId="0" applyNumberFormat="1" applyFont="1"/>
    <xf numFmtId="4" fontId="6" fillId="0" borderId="0" xfId="0" applyNumberFormat="1" applyFont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3" fontId="4" fillId="0" borderId="1" xfId="3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4" fontId="6" fillId="0" borderId="7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1" xfId="3" applyFont="1" applyBorder="1" applyAlignment="1">
      <alignment horizontal="left" wrapText="1"/>
    </xf>
    <xf numFmtId="4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16"/>
  <sheetViews>
    <sheetView tabSelected="1" view="pageBreakPreview" zoomScaleSheetLayoutView="100" workbookViewId="0">
      <pane xSplit="3" ySplit="11" topLeftCell="G12" activePane="bottomRight" state="frozen"/>
      <selection pane="topRight" activeCell="D1" sqref="D1"/>
      <selection pane="bottomLeft" activeCell="A12" sqref="A12"/>
      <selection pane="bottomRight" activeCell="AG13" sqref="AG13"/>
    </sheetView>
  </sheetViews>
  <sheetFormatPr defaultColWidth="11.5703125" defaultRowHeight="15"/>
  <cols>
    <col min="1" max="1" width="7.85546875" style="10" customWidth="1"/>
    <col min="2" max="2" width="20.85546875" style="7" customWidth="1"/>
    <col min="3" max="3" width="30.140625" style="7" customWidth="1"/>
    <col min="4" max="4" width="18.85546875" style="7" customWidth="1"/>
    <col min="5" max="5" width="11.85546875" style="7" customWidth="1"/>
    <col min="6" max="6" width="11.85546875" style="10" customWidth="1"/>
    <col min="7" max="7" width="23.85546875" style="14" customWidth="1"/>
    <col min="8" max="8" width="22" style="14" customWidth="1"/>
    <col min="9" max="9" width="22" style="8" customWidth="1"/>
    <col min="10" max="26" width="22" style="8" hidden="1" customWidth="1"/>
    <col min="27" max="27" width="18.28515625" style="14" customWidth="1"/>
    <col min="28" max="28" width="17.28515625" style="14" customWidth="1"/>
    <col min="29" max="29" width="14.140625" style="14" customWidth="1"/>
    <col min="30" max="30" width="16.42578125" style="14" customWidth="1"/>
    <col min="31" max="31" width="8.7109375" style="8" customWidth="1"/>
    <col min="32" max="32" width="18.28515625" style="14" customWidth="1"/>
    <col min="33" max="33" width="14" style="14" customWidth="1"/>
    <col min="34" max="34" width="18.42578125" style="7" customWidth="1"/>
    <col min="35" max="67" width="9.140625" style="7" customWidth="1"/>
    <col min="68" max="16384" width="11.5703125" style="7"/>
  </cols>
  <sheetData>
    <row r="1" spans="1:35" ht="15" customHeight="1">
      <c r="A1" s="1" t="s">
        <v>0</v>
      </c>
      <c r="B1" s="2"/>
      <c r="C1" s="2"/>
      <c r="D1" s="2"/>
      <c r="E1" s="2"/>
      <c r="F1" s="11"/>
      <c r="G1" s="12"/>
      <c r="H1" s="1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12"/>
      <c r="AB1" s="12"/>
      <c r="AC1" s="12"/>
      <c r="AD1" s="12"/>
      <c r="AE1" s="3"/>
      <c r="AF1" s="12"/>
      <c r="AG1" s="13"/>
      <c r="AH1" s="2"/>
    </row>
    <row r="2" spans="1:35" ht="15" customHeight="1">
      <c r="A2" s="1"/>
      <c r="B2" s="2"/>
      <c r="C2" s="2"/>
      <c r="D2" s="2"/>
      <c r="E2" s="2"/>
      <c r="F2" s="1"/>
      <c r="G2" s="13"/>
      <c r="H2" s="1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13"/>
      <c r="AB2" s="13"/>
      <c r="AC2" s="13"/>
      <c r="AD2" s="13"/>
      <c r="AE2" s="4"/>
      <c r="AF2" s="13"/>
      <c r="AG2" s="13"/>
      <c r="AH2" s="2"/>
    </row>
    <row r="3" spans="1:35" ht="74.25" customHeight="1">
      <c r="A3" s="32" t="s">
        <v>1</v>
      </c>
      <c r="B3" s="32"/>
      <c r="C3" s="32"/>
      <c r="D3" s="32"/>
      <c r="E3" s="32"/>
      <c r="F3" s="32"/>
      <c r="G3" s="32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2"/>
      <c r="AC3" s="32"/>
      <c r="AD3" s="32"/>
      <c r="AE3" s="32"/>
      <c r="AF3" s="32"/>
      <c r="AG3" s="32"/>
      <c r="AH3" s="2"/>
    </row>
    <row r="4" spans="1:35" ht="15" customHeight="1">
      <c r="A4" s="1"/>
      <c r="B4" s="2"/>
      <c r="C4" s="2"/>
      <c r="D4" s="2"/>
      <c r="E4" s="2"/>
      <c r="F4" s="1"/>
      <c r="G4" s="13"/>
      <c r="H4" s="1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13"/>
      <c r="AB4" s="13"/>
      <c r="AC4" s="13"/>
      <c r="AD4" s="13"/>
      <c r="AE4" s="4"/>
      <c r="AF4" s="13"/>
      <c r="AG4" s="13"/>
      <c r="AH4" s="2"/>
    </row>
    <row r="5" spans="1:35">
      <c r="A5" s="1"/>
      <c r="B5" s="2"/>
      <c r="C5" s="2"/>
      <c r="D5" s="2"/>
      <c r="E5" s="2"/>
      <c r="F5" s="1"/>
      <c r="G5" s="13"/>
      <c r="H5" s="1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13"/>
      <c r="AB5" s="13"/>
      <c r="AC5" s="13"/>
      <c r="AD5" s="13"/>
      <c r="AE5" s="4"/>
      <c r="AF5" s="13"/>
      <c r="AG5" s="13"/>
      <c r="AH5" s="2"/>
    </row>
    <row r="6" spans="1:35" ht="27" customHeight="1">
      <c r="A6" s="34" t="s">
        <v>2</v>
      </c>
      <c r="B6" s="34"/>
      <c r="C6" s="35" t="s">
        <v>52</v>
      </c>
      <c r="D6" s="36"/>
      <c r="E6" s="36"/>
      <c r="F6" s="36"/>
      <c r="G6" s="36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8"/>
      <c r="AB6" s="36"/>
      <c r="AC6" s="36"/>
      <c r="AD6" s="36"/>
      <c r="AE6" s="36"/>
      <c r="AF6" s="39"/>
      <c r="AG6" s="40"/>
      <c r="AH6" s="2"/>
    </row>
    <row r="7" spans="1:35" ht="45" customHeight="1">
      <c r="A7" s="41" t="s">
        <v>3</v>
      </c>
      <c r="B7" s="41"/>
      <c r="C7" s="35" t="s">
        <v>4</v>
      </c>
      <c r="D7" s="36"/>
      <c r="E7" s="36"/>
      <c r="F7" s="36"/>
      <c r="G7" s="36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8"/>
      <c r="AB7" s="36"/>
      <c r="AC7" s="36"/>
      <c r="AD7" s="36"/>
      <c r="AE7" s="36"/>
      <c r="AF7" s="39"/>
      <c r="AG7" s="40"/>
      <c r="AH7" s="2"/>
    </row>
    <row r="8" spans="1:35" ht="45" customHeight="1">
      <c r="A8" s="27" t="s">
        <v>51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42"/>
      <c r="AH8" s="2"/>
    </row>
    <row r="9" spans="1:35" ht="108" customHeight="1">
      <c r="A9" s="29" t="s">
        <v>53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1"/>
      <c r="AH9" s="2"/>
    </row>
    <row r="10" spans="1:35" ht="29.25" customHeight="1">
      <c r="A10" s="45" t="s">
        <v>5</v>
      </c>
      <c r="B10" s="34" t="s">
        <v>6</v>
      </c>
      <c r="C10" s="34"/>
      <c r="D10" s="46" t="s">
        <v>7</v>
      </c>
      <c r="E10" s="34" t="s">
        <v>8</v>
      </c>
      <c r="F10" s="45" t="s">
        <v>9</v>
      </c>
      <c r="G10" s="17" t="s">
        <v>56</v>
      </c>
      <c r="H10" s="17" t="s">
        <v>57</v>
      </c>
      <c r="I10" s="5" t="s">
        <v>58</v>
      </c>
      <c r="J10" s="5" t="s">
        <v>10</v>
      </c>
      <c r="K10" s="5" t="s">
        <v>11</v>
      </c>
      <c r="L10" s="5" t="s">
        <v>12</v>
      </c>
      <c r="M10" s="5" t="s">
        <v>13</v>
      </c>
      <c r="N10" s="5" t="s">
        <v>14</v>
      </c>
      <c r="O10" s="5" t="s">
        <v>15</v>
      </c>
      <c r="P10" s="5" t="s">
        <v>16</v>
      </c>
      <c r="Q10" s="5" t="s">
        <v>17</v>
      </c>
      <c r="R10" s="5" t="s">
        <v>18</v>
      </c>
      <c r="S10" s="5" t="s">
        <v>19</v>
      </c>
      <c r="T10" s="5" t="s">
        <v>20</v>
      </c>
      <c r="U10" s="5" t="s">
        <v>21</v>
      </c>
      <c r="V10" s="5" t="s">
        <v>22</v>
      </c>
      <c r="W10" s="5" t="s">
        <v>23</v>
      </c>
      <c r="X10" s="5" t="s">
        <v>24</v>
      </c>
      <c r="Y10" s="5" t="s">
        <v>25</v>
      </c>
      <c r="Z10" s="5" t="s">
        <v>26</v>
      </c>
      <c r="AA10" s="48" t="s">
        <v>54</v>
      </c>
      <c r="AB10" s="48" t="s">
        <v>27</v>
      </c>
      <c r="AC10" s="48" t="s">
        <v>28</v>
      </c>
      <c r="AD10" s="48" t="s">
        <v>55</v>
      </c>
      <c r="AE10" s="49" t="s">
        <v>29</v>
      </c>
      <c r="AF10" s="48" t="s">
        <v>30</v>
      </c>
      <c r="AG10" s="44" t="s">
        <v>31</v>
      </c>
      <c r="AH10" s="2"/>
    </row>
    <row r="11" spans="1:35" ht="32.25" customHeight="1">
      <c r="A11" s="45"/>
      <c r="B11" s="34"/>
      <c r="C11" s="34"/>
      <c r="D11" s="46"/>
      <c r="E11" s="47"/>
      <c r="F11" s="45"/>
      <c r="G11" s="17" t="s">
        <v>32</v>
      </c>
      <c r="H11" s="17" t="s">
        <v>32</v>
      </c>
      <c r="I11" s="5" t="s">
        <v>32</v>
      </c>
      <c r="J11" s="5" t="s">
        <v>32</v>
      </c>
      <c r="K11" s="5" t="s">
        <v>32</v>
      </c>
      <c r="L11" s="5" t="s">
        <v>32</v>
      </c>
      <c r="M11" s="5" t="s">
        <v>32</v>
      </c>
      <c r="N11" s="5" t="s">
        <v>32</v>
      </c>
      <c r="O11" s="5" t="s">
        <v>32</v>
      </c>
      <c r="P11" s="5" t="s">
        <v>32</v>
      </c>
      <c r="Q11" s="5" t="s">
        <v>32</v>
      </c>
      <c r="R11" s="5" t="s">
        <v>32</v>
      </c>
      <c r="S11" s="5" t="s">
        <v>32</v>
      </c>
      <c r="T11" s="5" t="s">
        <v>32</v>
      </c>
      <c r="U11" s="5" t="s">
        <v>32</v>
      </c>
      <c r="V11" s="5" t="s">
        <v>32</v>
      </c>
      <c r="W11" s="5" t="s">
        <v>32</v>
      </c>
      <c r="X11" s="5" t="s">
        <v>32</v>
      </c>
      <c r="Y11" s="5" t="s">
        <v>32</v>
      </c>
      <c r="Z11" s="5" t="s">
        <v>32</v>
      </c>
      <c r="AA11" s="48"/>
      <c r="AB11" s="48"/>
      <c r="AC11" s="48"/>
      <c r="AD11" s="48"/>
      <c r="AE11" s="49"/>
      <c r="AF11" s="48"/>
      <c r="AG11" s="44"/>
      <c r="AH11" s="2"/>
    </row>
    <row r="12" spans="1:35">
      <c r="A12" s="16">
        <v>1</v>
      </c>
      <c r="B12" s="43" t="s">
        <v>62</v>
      </c>
      <c r="C12" s="43"/>
      <c r="D12" s="25" t="s">
        <v>63</v>
      </c>
      <c r="E12" s="18" t="s">
        <v>59</v>
      </c>
      <c r="F12" s="19">
        <v>1</v>
      </c>
      <c r="G12" s="17">
        <v>70000</v>
      </c>
      <c r="H12" s="17">
        <v>73500</v>
      </c>
      <c r="I12" s="17">
        <v>78000</v>
      </c>
      <c r="J12" s="5" t="s">
        <v>33</v>
      </c>
      <c r="K12" s="5" t="s">
        <v>34</v>
      </c>
      <c r="L12" s="5" t="s">
        <v>35</v>
      </c>
      <c r="M12" s="5" t="s">
        <v>36</v>
      </c>
      <c r="N12" s="5" t="s">
        <v>37</v>
      </c>
      <c r="O12" s="5" t="s">
        <v>38</v>
      </c>
      <c r="P12" s="5" t="s">
        <v>39</v>
      </c>
      <c r="Q12" s="5" t="s">
        <v>40</v>
      </c>
      <c r="R12" s="5" t="s">
        <v>41</v>
      </c>
      <c r="S12" s="5" t="s">
        <v>42</v>
      </c>
      <c r="T12" s="5" t="s">
        <v>43</v>
      </c>
      <c r="U12" s="5" t="s">
        <v>44</v>
      </c>
      <c r="V12" s="5" t="s">
        <v>45</v>
      </c>
      <c r="W12" s="5" t="s">
        <v>46</v>
      </c>
      <c r="X12" s="5" t="s">
        <v>47</v>
      </c>
      <c r="Y12" s="5" t="s">
        <v>48</v>
      </c>
      <c r="Z12" s="5" t="s">
        <v>49</v>
      </c>
      <c r="AA12" s="21">
        <f t="shared" ref="AA12" si="0">AVERAGE(G12:I12)</f>
        <v>73833.333333333328</v>
      </c>
      <c r="AB12" s="21">
        <f>STDEV(G12:I12)</f>
        <v>4010.4031385052817</v>
      </c>
      <c r="AC12" s="17">
        <f>(AB12/AA12)*100</f>
        <v>5.4316972530545575</v>
      </c>
      <c r="AD12" s="17">
        <v>73833.33</v>
      </c>
      <c r="AE12" s="5">
        <v>0</v>
      </c>
      <c r="AF12" s="17">
        <v>73833.33</v>
      </c>
      <c r="AG12" s="17">
        <f t="shared" ref="AG12" si="1">AF12*F12</f>
        <v>73833.33</v>
      </c>
      <c r="AH12" s="4"/>
      <c r="AI12" s="8"/>
    </row>
    <row r="13" spans="1:35">
      <c r="A13" s="41" t="s">
        <v>50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 t="s">
        <v>50</v>
      </c>
      <c r="AE13" s="41"/>
      <c r="AF13" s="20"/>
      <c r="AG13" s="17">
        <f>SUM(AG12:AG12)</f>
        <v>73833.33</v>
      </c>
      <c r="AH13" s="2"/>
    </row>
    <row r="14" spans="1:35" ht="15" customHeight="1">
      <c r="A14" s="27" t="s">
        <v>61</v>
      </c>
      <c r="B14" s="28"/>
      <c r="C14" s="28"/>
      <c r="D14" s="22"/>
      <c r="E14" s="22"/>
      <c r="F14" s="22"/>
      <c r="G14" s="24">
        <f>AG13</f>
        <v>73833.33</v>
      </c>
      <c r="H14" s="22" t="s">
        <v>60</v>
      </c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3"/>
      <c r="AH14" s="2"/>
    </row>
    <row r="15" spans="1:3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6"/>
      <c r="AF15" s="15"/>
      <c r="AG15" s="13"/>
      <c r="AH15" s="2"/>
    </row>
    <row r="16" spans="1:35">
      <c r="A16" s="1"/>
      <c r="B16" s="9"/>
      <c r="C16" s="2"/>
      <c r="D16" s="2"/>
      <c r="E16" s="2"/>
      <c r="F16" s="1"/>
      <c r="G16" s="13"/>
      <c r="H16" s="13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13"/>
      <c r="AB16" s="13"/>
      <c r="AC16" s="13"/>
      <c r="AD16" s="13"/>
      <c r="AE16" s="4"/>
      <c r="AF16" s="13"/>
      <c r="AG16" s="13"/>
      <c r="AH16" s="2"/>
    </row>
  </sheetData>
  <mergeCells count="23">
    <mergeCell ref="AE10:AE11"/>
    <mergeCell ref="AF10:AF11"/>
    <mergeCell ref="AA10:AA11"/>
    <mergeCell ref="E10:E11"/>
    <mergeCell ref="F10:F11"/>
    <mergeCell ref="AB10:AB11"/>
    <mergeCell ref="AC10:AC11"/>
    <mergeCell ref="AD10:AD11"/>
    <mergeCell ref="A15:AD15"/>
    <mergeCell ref="A14:C14"/>
    <mergeCell ref="A9:AG9"/>
    <mergeCell ref="A3:AG3"/>
    <mergeCell ref="A6:B6"/>
    <mergeCell ref="C6:AG6"/>
    <mergeCell ref="A7:B7"/>
    <mergeCell ref="C7:AG7"/>
    <mergeCell ref="A8:AG8"/>
    <mergeCell ref="A13:AE13"/>
    <mergeCell ref="B12:C12"/>
    <mergeCell ref="AG10:AG11"/>
    <mergeCell ref="A10:A11"/>
    <mergeCell ref="B10:C11"/>
    <mergeCell ref="D10:D11"/>
  </mergeCells>
  <pageMargins left="0.39370078740157483" right="0.39370078740157483" top="0.39370078740157483" bottom="0.39370078740157483" header="0" footer="0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2026-05-23T07:46:39Z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