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H110" i="3"/>
  <c r="N56"/>
  <c r="N52"/>
  <c r="O52" s="1"/>
  <c r="N49"/>
  <c r="O49"/>
  <c r="S9"/>
  <c r="R109"/>
  <c r="R6"/>
  <c r="R5"/>
  <c r="T108"/>
  <c r="S108"/>
  <c r="R108"/>
  <c r="Q108"/>
  <c r="N108"/>
  <c r="O108" s="1"/>
  <c r="K108"/>
  <c r="L108" s="1"/>
  <c r="M108" s="1"/>
  <c r="T105"/>
  <c r="S105"/>
  <c r="R105"/>
  <c r="Q105"/>
  <c r="N105"/>
  <c r="O105" s="1"/>
  <c r="K105"/>
  <c r="L105" s="1"/>
  <c r="M105" s="1"/>
  <c r="T102"/>
  <c r="S102"/>
  <c r="R102"/>
  <c r="Q102"/>
  <c r="N102"/>
  <c r="O102" s="1"/>
  <c r="K102"/>
  <c r="L102" s="1"/>
  <c r="M102" s="1"/>
  <c r="T90"/>
  <c r="S90"/>
  <c r="R90"/>
  <c r="Q90"/>
  <c r="N90"/>
  <c r="O90" s="1"/>
  <c r="K90"/>
  <c r="L90" s="1"/>
  <c r="M90" s="1"/>
  <c r="T84"/>
  <c r="S84"/>
  <c r="R84"/>
  <c r="Q84"/>
  <c r="N84"/>
  <c r="O84" s="1"/>
  <c r="K84"/>
  <c r="L84" s="1"/>
  <c r="M84" s="1"/>
  <c r="T77"/>
  <c r="S77"/>
  <c r="R77"/>
  <c r="Q77"/>
  <c r="N77"/>
  <c r="O77" s="1"/>
  <c r="K77"/>
  <c r="L77" s="1"/>
  <c r="M77" s="1"/>
  <c r="T67"/>
  <c r="S67"/>
  <c r="R67"/>
  <c r="Q67"/>
  <c r="N67"/>
  <c r="O67" s="1"/>
  <c r="K67"/>
  <c r="L67" s="1"/>
  <c r="M67" s="1"/>
  <c r="T62"/>
  <c r="S62"/>
  <c r="R62"/>
  <c r="Q62"/>
  <c r="N62"/>
  <c r="O62" s="1"/>
  <c r="K62"/>
  <c r="L62" s="1"/>
  <c r="M62" s="1"/>
  <c r="T55"/>
  <c r="S55"/>
  <c r="R55"/>
  <c r="Q55"/>
  <c r="N55"/>
  <c r="O55" s="1"/>
  <c r="K55"/>
  <c r="L55" s="1"/>
  <c r="M55" s="1"/>
  <c r="T50"/>
  <c r="S50"/>
  <c r="R50"/>
  <c r="Q50"/>
  <c r="N50"/>
  <c r="O50" s="1"/>
  <c r="K50"/>
  <c r="L50" s="1"/>
  <c r="M50" s="1"/>
  <c r="T49"/>
  <c r="S49"/>
  <c r="R49"/>
  <c r="Q49"/>
  <c r="K49"/>
  <c r="L49" s="1"/>
  <c r="M49" s="1"/>
  <c r="T48"/>
  <c r="S48"/>
  <c r="R48"/>
  <c r="Q48"/>
  <c r="N48"/>
  <c r="O48" s="1"/>
  <c r="K48"/>
  <c r="L48" s="1"/>
  <c r="M48" s="1"/>
  <c r="T47"/>
  <c r="S47"/>
  <c r="R47"/>
  <c r="Q47"/>
  <c r="N47"/>
  <c r="O47" s="1"/>
  <c r="K47"/>
  <c r="L47" s="1"/>
  <c r="M47" s="1"/>
  <c r="T46"/>
  <c r="S46"/>
  <c r="R46"/>
  <c r="Q46"/>
  <c r="N46"/>
  <c r="O46" s="1"/>
  <c r="K46"/>
  <c r="L46" s="1"/>
  <c r="M46" s="1"/>
  <c r="T45"/>
  <c r="S45"/>
  <c r="R45"/>
  <c r="Q45"/>
  <c r="N45"/>
  <c r="O45" s="1"/>
  <c r="K45"/>
  <c r="L45" s="1"/>
  <c r="M45" s="1"/>
  <c r="T44"/>
  <c r="S44"/>
  <c r="R44"/>
  <c r="Q44"/>
  <c r="N44"/>
  <c r="O44" s="1"/>
  <c r="K44"/>
  <c r="L44" s="1"/>
  <c r="M44" s="1"/>
  <c r="T43"/>
  <c r="S43"/>
  <c r="R43"/>
  <c r="Q43"/>
  <c r="N43"/>
  <c r="O43" s="1"/>
  <c r="K43"/>
  <c r="L43" s="1"/>
  <c r="M43" s="1"/>
  <c r="T42"/>
  <c r="S42"/>
  <c r="R42"/>
  <c r="Q42"/>
  <c r="N42"/>
  <c r="O42" s="1"/>
  <c r="K42"/>
  <c r="L42" s="1"/>
  <c r="M42" s="1"/>
  <c r="T41"/>
  <c r="S41"/>
  <c r="R41"/>
  <c r="Q41"/>
  <c r="N41"/>
  <c r="O41" s="1"/>
  <c r="K41"/>
  <c r="L41" s="1"/>
  <c r="M41" s="1"/>
  <c r="T40"/>
  <c r="S40"/>
  <c r="R40"/>
  <c r="Q40"/>
  <c r="N40"/>
  <c r="O40" s="1"/>
  <c r="K40"/>
  <c r="L40" s="1"/>
  <c r="M40" s="1"/>
  <c r="T39"/>
  <c r="S39"/>
  <c r="R39"/>
  <c r="Q39"/>
  <c r="O39"/>
  <c r="N39"/>
  <c r="K39"/>
  <c r="L39" s="1"/>
  <c r="M39" s="1"/>
  <c r="T38"/>
  <c r="S38"/>
  <c r="R38"/>
  <c r="Q38"/>
  <c r="N38"/>
  <c r="O38" s="1"/>
  <c r="K38"/>
  <c r="L38" s="1"/>
  <c r="M38" s="1"/>
  <c r="T37"/>
  <c r="S37"/>
  <c r="R37"/>
  <c r="Q37"/>
  <c r="N37"/>
  <c r="O37" s="1"/>
  <c r="K37"/>
  <c r="L37" s="1"/>
  <c r="M37" s="1"/>
  <c r="T36"/>
  <c r="S36"/>
  <c r="R36"/>
  <c r="Q36"/>
  <c r="N36"/>
  <c r="O36" s="1"/>
  <c r="K36"/>
  <c r="L36" s="1"/>
  <c r="M36" s="1"/>
  <c r="T35"/>
  <c r="S35"/>
  <c r="R35"/>
  <c r="Q35"/>
  <c r="N35"/>
  <c r="O35" s="1"/>
  <c r="K35"/>
  <c r="L35" s="1"/>
  <c r="M35" s="1"/>
  <c r="T34"/>
  <c r="S34"/>
  <c r="R34"/>
  <c r="Q34"/>
  <c r="N34"/>
  <c r="O34" s="1"/>
  <c r="K34"/>
  <c r="L34" s="1"/>
  <c r="M34" s="1"/>
  <c r="T32"/>
  <c r="S32"/>
  <c r="R32"/>
  <c r="Q32"/>
  <c r="N32"/>
  <c r="O32" s="1"/>
  <c r="K32"/>
  <c r="L32" s="1"/>
  <c r="M32" s="1"/>
  <c r="T31"/>
  <c r="S31"/>
  <c r="R31"/>
  <c r="Q31"/>
  <c r="N31"/>
  <c r="O31" s="1"/>
  <c r="K31"/>
  <c r="L31" s="1"/>
  <c r="M31" s="1"/>
  <c r="T33"/>
  <c r="S33"/>
  <c r="R33"/>
  <c r="Q33"/>
  <c r="N33"/>
  <c r="O33" s="1"/>
  <c r="K33"/>
  <c r="L33" s="1"/>
  <c r="M33" s="1"/>
  <c r="T21"/>
  <c r="S21"/>
  <c r="R21"/>
  <c r="Q21"/>
  <c r="N21"/>
  <c r="O21" s="1"/>
  <c r="K21"/>
  <c r="L21" s="1"/>
  <c r="M21" s="1"/>
  <c r="T20"/>
  <c r="S20"/>
  <c r="R20"/>
  <c r="Q20"/>
  <c r="N20"/>
  <c r="O20" s="1"/>
  <c r="K20"/>
  <c r="L20" s="1"/>
  <c r="M20" s="1"/>
  <c r="T15"/>
  <c r="S15"/>
  <c r="R15"/>
  <c r="Q15"/>
  <c r="N15"/>
  <c r="O15" s="1"/>
  <c r="K15"/>
  <c r="L15" s="1"/>
  <c r="M15" s="1"/>
  <c r="T8"/>
  <c r="S8"/>
  <c r="R8"/>
  <c r="Q8"/>
  <c r="N8"/>
  <c r="O8" s="1"/>
  <c r="K8"/>
  <c r="L8" s="1"/>
  <c r="M8" s="1"/>
  <c r="T107"/>
  <c r="S107"/>
  <c r="R107"/>
  <c r="Q107"/>
  <c r="N107"/>
  <c r="O107" s="1"/>
  <c r="K107"/>
  <c r="L107" s="1"/>
  <c r="M107" s="1"/>
  <c r="T89"/>
  <c r="S89"/>
  <c r="R89"/>
  <c r="Q89"/>
  <c r="N89"/>
  <c r="O89" s="1"/>
  <c r="K89"/>
  <c r="L89" s="1"/>
  <c r="M89" s="1"/>
  <c r="T30"/>
  <c r="S30"/>
  <c r="R30"/>
  <c r="Q30"/>
  <c r="N30"/>
  <c r="O30" s="1"/>
  <c r="K30"/>
  <c r="L30" s="1"/>
  <c r="M30" s="1"/>
  <c r="T6"/>
  <c r="T7"/>
  <c r="T9"/>
  <c r="T10"/>
  <c r="T11"/>
  <c r="T12"/>
  <c r="T13"/>
  <c r="T14"/>
  <c r="T16"/>
  <c r="T17"/>
  <c r="T18"/>
  <c r="T19"/>
  <c r="T22"/>
  <c r="T23"/>
  <c r="T24"/>
  <c r="T25"/>
  <c r="T26"/>
  <c r="T27"/>
  <c r="T28"/>
  <c r="T29"/>
  <c r="T51"/>
  <c r="T52"/>
  <c r="T53"/>
  <c r="T54"/>
  <c r="T56"/>
  <c r="T57"/>
  <c r="T58"/>
  <c r="T59"/>
  <c r="T60"/>
  <c r="T61"/>
  <c r="T63"/>
  <c r="T64"/>
  <c r="T65"/>
  <c r="T66"/>
  <c r="T68"/>
  <c r="T69"/>
  <c r="T70"/>
  <c r="T71"/>
  <c r="T72"/>
  <c r="T73"/>
  <c r="T74"/>
  <c r="T75"/>
  <c r="T76"/>
  <c r="T78"/>
  <c r="T79"/>
  <c r="T80"/>
  <c r="T81"/>
  <c r="T82"/>
  <c r="T83"/>
  <c r="T85"/>
  <c r="T86"/>
  <c r="T87"/>
  <c r="T88"/>
  <c r="T91"/>
  <c r="T92"/>
  <c r="T93"/>
  <c r="T94"/>
  <c r="T95"/>
  <c r="T96"/>
  <c r="T97"/>
  <c r="T98"/>
  <c r="T99"/>
  <c r="T100"/>
  <c r="T101"/>
  <c r="T103"/>
  <c r="T104"/>
  <c r="T106"/>
  <c r="T5"/>
  <c r="S6"/>
  <c r="S7"/>
  <c r="S10"/>
  <c r="S11"/>
  <c r="S12"/>
  <c r="S13"/>
  <c r="S14"/>
  <c r="S16"/>
  <c r="S17"/>
  <c r="S18"/>
  <c r="S19"/>
  <c r="S22"/>
  <c r="S23"/>
  <c r="S24"/>
  <c r="S25"/>
  <c r="S26"/>
  <c r="S27"/>
  <c r="S28"/>
  <c r="S29"/>
  <c r="S51"/>
  <c r="S52"/>
  <c r="S53"/>
  <c r="S54"/>
  <c r="S56"/>
  <c r="S57"/>
  <c r="S58"/>
  <c r="S59"/>
  <c r="S60"/>
  <c r="S61"/>
  <c r="S63"/>
  <c r="S64"/>
  <c r="S65"/>
  <c r="S66"/>
  <c r="S68"/>
  <c r="S69"/>
  <c r="S70"/>
  <c r="S71"/>
  <c r="S72"/>
  <c r="S73"/>
  <c r="S74"/>
  <c r="S75"/>
  <c r="S76"/>
  <c r="S78"/>
  <c r="S79"/>
  <c r="S80"/>
  <c r="S81"/>
  <c r="S82"/>
  <c r="S83"/>
  <c r="S85"/>
  <c r="S86"/>
  <c r="S87"/>
  <c r="S88"/>
  <c r="S91"/>
  <c r="S92"/>
  <c r="S93"/>
  <c r="S94"/>
  <c r="S95"/>
  <c r="S96"/>
  <c r="S97"/>
  <c r="S98"/>
  <c r="S99"/>
  <c r="S100"/>
  <c r="S101"/>
  <c r="S103"/>
  <c r="S104"/>
  <c r="S106"/>
  <c r="S5"/>
  <c r="R7"/>
  <c r="R9"/>
  <c r="R10"/>
  <c r="R11"/>
  <c r="R12"/>
  <c r="R13"/>
  <c r="R14"/>
  <c r="R16"/>
  <c r="R17"/>
  <c r="R18"/>
  <c r="R19"/>
  <c r="R22"/>
  <c r="R23"/>
  <c r="R24"/>
  <c r="R25"/>
  <c r="R26"/>
  <c r="R27"/>
  <c r="R28"/>
  <c r="R29"/>
  <c r="R51"/>
  <c r="R52"/>
  <c r="R53"/>
  <c r="R54"/>
  <c r="R56"/>
  <c r="R57"/>
  <c r="R58"/>
  <c r="R59"/>
  <c r="R60"/>
  <c r="R61"/>
  <c r="R63"/>
  <c r="R64"/>
  <c r="R65"/>
  <c r="R66"/>
  <c r="R68"/>
  <c r="R69"/>
  <c r="R70"/>
  <c r="R71"/>
  <c r="R72"/>
  <c r="R73"/>
  <c r="R74"/>
  <c r="R75"/>
  <c r="R76"/>
  <c r="R78"/>
  <c r="R79"/>
  <c r="R80"/>
  <c r="R81"/>
  <c r="R82"/>
  <c r="R83"/>
  <c r="R85"/>
  <c r="R86"/>
  <c r="R87"/>
  <c r="R88"/>
  <c r="R91"/>
  <c r="R92"/>
  <c r="R93"/>
  <c r="R94"/>
  <c r="R95"/>
  <c r="R96"/>
  <c r="R97"/>
  <c r="R98"/>
  <c r="R99"/>
  <c r="R100"/>
  <c r="R101"/>
  <c r="R103"/>
  <c r="R104"/>
  <c r="R106"/>
  <c r="N87"/>
  <c r="O87" s="1"/>
  <c r="K87"/>
  <c r="L87" s="1"/>
  <c r="M87" s="1"/>
  <c r="K65"/>
  <c r="L65" s="1"/>
  <c r="M65" s="1"/>
  <c r="N66"/>
  <c r="O66" s="1"/>
  <c r="K66"/>
  <c r="L66" s="1"/>
  <c r="M66" s="1"/>
  <c r="N65"/>
  <c r="O65" s="1"/>
  <c r="N64"/>
  <c r="O64" s="1"/>
  <c r="K64"/>
  <c r="L64" s="1"/>
  <c r="M64" s="1"/>
  <c r="Q106"/>
  <c r="N106"/>
  <c r="O106" s="1"/>
  <c r="K106"/>
  <c r="L106" s="1"/>
  <c r="M106" s="1"/>
  <c r="Q87"/>
  <c r="Q72"/>
  <c r="N72"/>
  <c r="O72" s="1"/>
  <c r="K72"/>
  <c r="L72" s="1"/>
  <c r="M72" s="1"/>
  <c r="Q6"/>
  <c r="Q7"/>
  <c r="Q9"/>
  <c r="Q10"/>
  <c r="Q11"/>
  <c r="Q12"/>
  <c r="Q13"/>
  <c r="Q14"/>
  <c r="Q16"/>
  <c r="Q17"/>
  <c r="Q18"/>
  <c r="Q19"/>
  <c r="Q22"/>
  <c r="Q23"/>
  <c r="Q24"/>
  <c r="Q25"/>
  <c r="Q26"/>
  <c r="Q27"/>
  <c r="Q28"/>
  <c r="Q29"/>
  <c r="Q52"/>
  <c r="Q53"/>
  <c r="Q54"/>
  <c r="Q56"/>
  <c r="Q57"/>
  <c r="Q58"/>
  <c r="Q59"/>
  <c r="Q60"/>
  <c r="Q61"/>
  <c r="Q63"/>
  <c r="Q64"/>
  <c r="Q65"/>
  <c r="Q66"/>
  <c r="Q68"/>
  <c r="Q69"/>
  <c r="Q70"/>
  <c r="Q71"/>
  <c r="Q74"/>
  <c r="Q75"/>
  <c r="Q76"/>
  <c r="Q78"/>
  <c r="Q79"/>
  <c r="Q80"/>
  <c r="Q81"/>
  <c r="Q82"/>
  <c r="Q83"/>
  <c r="Q85"/>
  <c r="Q86"/>
  <c r="Q88"/>
  <c r="Q92"/>
  <c r="Q93"/>
  <c r="Q94"/>
  <c r="Q95"/>
  <c r="Q96"/>
  <c r="Q97"/>
  <c r="Q98"/>
  <c r="Q99"/>
  <c r="Q100"/>
  <c r="Q101"/>
  <c r="Q103"/>
  <c r="Q104"/>
  <c r="Q5"/>
  <c r="N71"/>
  <c r="N70"/>
  <c r="N69"/>
  <c r="N68"/>
  <c r="K93"/>
  <c r="K94"/>
  <c r="K95"/>
  <c r="K96"/>
  <c r="K97"/>
  <c r="K98"/>
  <c r="K99"/>
  <c r="K100"/>
  <c r="K101"/>
  <c r="K103"/>
  <c r="K104"/>
  <c r="K92"/>
  <c r="K88"/>
  <c r="K75"/>
  <c r="K76"/>
  <c r="K78"/>
  <c r="K79"/>
  <c r="K80"/>
  <c r="K81"/>
  <c r="K82"/>
  <c r="K83"/>
  <c r="K85"/>
  <c r="K86"/>
  <c r="K74"/>
  <c r="K69"/>
  <c r="K70"/>
  <c r="K71"/>
  <c r="K68"/>
  <c r="K53"/>
  <c r="K54"/>
  <c r="K56"/>
  <c r="K57"/>
  <c r="K58"/>
  <c r="K59"/>
  <c r="K60"/>
  <c r="K61"/>
  <c r="K63"/>
  <c r="K52"/>
  <c r="K23"/>
  <c r="K24"/>
  <c r="K25"/>
  <c r="K26"/>
  <c r="K27"/>
  <c r="K28"/>
  <c r="K29"/>
  <c r="K22"/>
  <c r="K6"/>
  <c r="K7"/>
  <c r="K9"/>
  <c r="K10"/>
  <c r="K11"/>
  <c r="K12"/>
  <c r="K13"/>
  <c r="K14"/>
  <c r="K16"/>
  <c r="K17"/>
  <c r="K18"/>
  <c r="K19"/>
  <c r="K5"/>
  <c r="T109" l="1"/>
  <c r="S109"/>
  <c r="N88"/>
  <c r="O88" s="1"/>
  <c r="L88"/>
  <c r="M88" s="1"/>
  <c r="N79"/>
  <c r="O79" s="1"/>
  <c r="L79"/>
  <c r="M79" s="1"/>
  <c r="L94"/>
  <c r="L95"/>
  <c r="L96"/>
  <c r="L99"/>
  <c r="L103"/>
  <c r="N104"/>
  <c r="O104" s="1"/>
  <c r="N103"/>
  <c r="O103" s="1"/>
  <c r="N101"/>
  <c r="O101" s="1"/>
  <c r="N100"/>
  <c r="O100" s="1"/>
  <c r="N99"/>
  <c r="O99" s="1"/>
  <c r="N98"/>
  <c r="O98" s="1"/>
  <c r="N97"/>
  <c r="O97" s="1"/>
  <c r="N96"/>
  <c r="O96" s="1"/>
  <c r="N95"/>
  <c r="O95" s="1"/>
  <c r="N94"/>
  <c r="O94" s="1"/>
  <c r="N93"/>
  <c r="O93" s="1"/>
  <c r="N92"/>
  <c r="O92" s="1"/>
  <c r="L92"/>
  <c r="L76"/>
  <c r="L78"/>
  <c r="L80"/>
  <c r="L82"/>
  <c r="L83"/>
  <c r="N86"/>
  <c r="O86" s="1"/>
  <c r="N85"/>
  <c r="O85" s="1"/>
  <c r="N83"/>
  <c r="O83" s="1"/>
  <c r="N82"/>
  <c r="O82" s="1"/>
  <c r="N81"/>
  <c r="O81" s="1"/>
  <c r="N80"/>
  <c r="O80" s="1"/>
  <c r="N78"/>
  <c r="O78" s="1"/>
  <c r="N76"/>
  <c r="O76" s="1"/>
  <c r="N75"/>
  <c r="O75" s="1"/>
  <c r="N74"/>
  <c r="O74" s="1"/>
  <c r="L74"/>
  <c r="L69"/>
  <c r="L70"/>
  <c r="L71"/>
  <c r="L68"/>
  <c r="U109" l="1"/>
  <c r="M96"/>
  <c r="M78"/>
  <c r="L85"/>
  <c r="M85" s="1"/>
  <c r="L75"/>
  <c r="M75" s="1"/>
  <c r="L97"/>
  <c r="M97" s="1"/>
  <c r="L93"/>
  <c r="M93" s="1"/>
  <c r="L100"/>
  <c r="M100" s="1"/>
  <c r="M82"/>
  <c r="M103"/>
  <c r="M74"/>
  <c r="M99"/>
  <c r="M95"/>
  <c r="L86"/>
  <c r="M86" s="1"/>
  <c r="L81"/>
  <c r="M81" s="1"/>
  <c r="L98"/>
  <c r="M98" s="1"/>
  <c r="L101"/>
  <c r="M101" s="1"/>
  <c r="L104"/>
  <c r="M104" s="1"/>
  <c r="M92"/>
  <c r="M76"/>
  <c r="M83"/>
  <c r="M80"/>
  <c r="M94"/>
  <c r="O71"/>
  <c r="M71"/>
  <c r="O70"/>
  <c r="M70"/>
  <c r="O69"/>
  <c r="M69"/>
  <c r="O68"/>
  <c r="N63"/>
  <c r="O63" s="1"/>
  <c r="L63"/>
  <c r="N61"/>
  <c r="O61" s="1"/>
  <c r="L61"/>
  <c r="N60"/>
  <c r="O60" s="1"/>
  <c r="L60"/>
  <c r="N59"/>
  <c r="O59" s="1"/>
  <c r="L59"/>
  <c r="N58"/>
  <c r="O58" s="1"/>
  <c r="L58"/>
  <c r="N57"/>
  <c r="O57" s="1"/>
  <c r="L57"/>
  <c r="O56"/>
  <c r="L56"/>
  <c r="N54"/>
  <c r="O54" s="1"/>
  <c r="L54"/>
  <c r="N53"/>
  <c r="O53" s="1"/>
  <c r="L53"/>
  <c r="N6"/>
  <c r="O6" s="1"/>
  <c r="N7"/>
  <c r="O7" s="1"/>
  <c r="N9"/>
  <c r="O9" s="1"/>
  <c r="N10"/>
  <c r="O10" s="1"/>
  <c r="N11"/>
  <c r="O11" s="1"/>
  <c r="N12"/>
  <c r="O12" s="1"/>
  <c r="N13"/>
  <c r="O13" s="1"/>
  <c r="N14"/>
  <c r="O14" s="1"/>
  <c r="N16"/>
  <c r="O16" s="1"/>
  <c r="N17"/>
  <c r="O17" s="1"/>
  <c r="N18"/>
  <c r="O18" s="1"/>
  <c r="N19"/>
  <c r="O19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5"/>
  <c r="O5" s="1"/>
  <c r="L29" l="1"/>
  <c r="M29" s="1"/>
  <c r="L19"/>
  <c r="M19" s="1"/>
  <c r="L11"/>
  <c r="M11" s="1"/>
  <c r="L22"/>
  <c r="M22" s="1"/>
  <c r="L27"/>
  <c r="M27" s="1"/>
  <c r="L23"/>
  <c r="M23" s="1"/>
  <c r="L17"/>
  <c r="M17" s="1"/>
  <c r="L12"/>
  <c r="M12" s="1"/>
  <c r="L52"/>
  <c r="M52" s="1"/>
  <c r="L25"/>
  <c r="M25" s="1"/>
  <c r="L14"/>
  <c r="M14" s="1"/>
  <c r="L7"/>
  <c r="M7" s="1"/>
  <c r="L26"/>
  <c r="M26" s="1"/>
  <c r="L16"/>
  <c r="M16" s="1"/>
  <c r="L9"/>
  <c r="M9" s="1"/>
  <c r="L28"/>
  <c r="M28" s="1"/>
  <c r="L24"/>
  <c r="M24" s="1"/>
  <c r="L18"/>
  <c r="M18" s="1"/>
  <c r="L13"/>
  <c r="M13" s="1"/>
  <c r="L10"/>
  <c r="M10" s="1"/>
  <c r="L6"/>
  <c r="M6" s="1"/>
  <c r="M54"/>
  <c r="M59"/>
  <c r="M56"/>
  <c r="M60"/>
  <c r="M61"/>
  <c r="M57"/>
  <c r="M53"/>
  <c r="M58"/>
  <c r="M63"/>
  <c r="M68"/>
  <c r="L5"/>
  <c r="M5" l="1"/>
</calcChain>
</file>

<file path=xl/sharedStrings.xml><?xml version="1.0" encoding="utf-8"?>
<sst xmlns="http://schemas.openxmlformats.org/spreadsheetml/2006/main" count="233" uniqueCount="126">
  <si>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</si>
  <si>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</si>
  <si>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</si>
  <si>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</si>
  <si>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</si>
  <si>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</si>
  <si>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</si>
  <si>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</si>
  <si>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</si>
  <si>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</si>
  <si>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Офисная мебель</t>
  </si>
  <si>
    <t>19.20.21.100</t>
  </si>
  <si>
    <t>ОКПД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</si>
  <si>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</si>
  <si>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</si>
  <si>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</si>
  <si>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</si>
  <si>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</si>
  <si>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Заправка картриджа CE505A</t>
  </si>
  <si>
    <t>Заправка картриджа Canon 728</t>
  </si>
  <si>
    <t>Заправка картриджа CF280A</t>
  </si>
  <si>
    <t>Заправка картриджа CE285A</t>
  </si>
  <si>
    <t>Заправка картриджа CF214A</t>
  </si>
  <si>
    <t>Заправка картриджа CE278A</t>
  </si>
  <si>
    <t>Заправка картриджа CF280Х</t>
  </si>
  <si>
    <t>Заправка картриджа Q5949A</t>
  </si>
  <si>
    <t>Заправка картриджа CE255A</t>
  </si>
  <si>
    <t>Заправка картриджа CE255Х</t>
  </si>
  <si>
    <t>Заправка картриджа CF226Х</t>
  </si>
  <si>
    <t>Заправка картриджа CF259А</t>
  </si>
  <si>
    <t>Заправка картриджа CF259Х</t>
  </si>
  <si>
    <t>Заправка картриджа W2030A</t>
  </si>
  <si>
    <t>Заправка картриджа W2031A</t>
  </si>
  <si>
    <t>Заправка картриджа W2032A</t>
  </si>
  <si>
    <t>Заправка картриджа W2033A</t>
  </si>
  <si>
    <t>Заправка картриджа Ricoh SP360HE-BK</t>
  </si>
  <si>
    <t>Заправка картриджа Ricoh SP360HE-C</t>
  </si>
  <si>
    <t>Заправка картриджа Ricoh SP360HE-Y</t>
  </si>
  <si>
    <t>Заправка картриджа Ricoh SP360HE-M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</si>
  <si>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
</t>
  </si>
  <si>
    <t>Замена фото барабана картриджа CE505A</t>
  </si>
  <si>
    <t>Замена фото барабана картриджа Canon 728</t>
  </si>
  <si>
    <t>Замена фото барабана картриджа CF280A</t>
  </si>
  <si>
    <t>Замена фото барабана картриджа CE285A</t>
  </si>
  <si>
    <t>Замена фото барабана картриджа CE278A</t>
  </si>
  <si>
    <t>Замена фото барабана картриджа CF280Х</t>
  </si>
  <si>
    <t>Замена фото барабана картриджа Q5949A</t>
  </si>
  <si>
    <t>Замена фото барабана картриджа CE255A</t>
  </si>
  <si>
    <t>Замена фото барабана картриджа CE255Х</t>
  </si>
  <si>
    <t>Замена фото барабана картриджа CF226Х</t>
  </si>
  <si>
    <t>Замена фото барабана картриджа CF259А</t>
  </si>
  <si>
    <t>Замена фото барабана картриджа CF259Х</t>
  </si>
  <si>
    <t>Замена фото барабана картриджа W2030A</t>
  </si>
  <si>
    <t>Замена фото барабана картриджа W2031A</t>
  </si>
  <si>
    <t>Замена фото барабана картриджа W2032A</t>
  </si>
  <si>
    <t>Замена фото барабана картриджа W2033A</t>
  </si>
  <si>
    <t>Замена магнитного вала картриджа CE505A</t>
  </si>
  <si>
    <t>Замена магнитного вала картриджа Canon 728</t>
  </si>
  <si>
    <t>Замена магнитного вала картриджа CF280A</t>
  </si>
  <si>
    <t>Замена магнитного вала картриджа CE285A</t>
  </si>
  <si>
    <t>Замена магнитного вала картриджа CE278A</t>
  </si>
  <si>
    <t>Замена магнитного вала картриджа Q5949A</t>
  </si>
  <si>
    <t>Замена магнитного вала картриджа CE255A</t>
  </si>
  <si>
    <t>Замена магнитного вала картриджа CE255Х</t>
  </si>
  <si>
    <t>Замена магнитного вала картриджа CF226Х</t>
  </si>
  <si>
    <t>Замена магнитного вала картриджа CF259А</t>
  </si>
  <si>
    <t>Замена магнитного вала картриджа CF259Х</t>
  </si>
  <si>
    <t>Замена резинового вала заряда картриджа CE505A</t>
  </si>
  <si>
    <t>Замена резинового вала заряда картриджа Canon 728</t>
  </si>
  <si>
    <t>Замена резинового вала заряда картриджа CF280A</t>
  </si>
  <si>
    <t>Замена резинового вала заряда картриджа CE285A</t>
  </si>
  <si>
    <t>Замена резинового вала заряда картриджа CF214A</t>
  </si>
  <si>
    <t>Замена резинового вала заряда картриджа CE278A</t>
  </si>
  <si>
    <t>Замена резинового вала заряда картриджа Q5949A</t>
  </si>
  <si>
    <t>Замена резинового вала заряда картриджа CE255A</t>
  </si>
  <si>
    <t>Замена резинового вала заряда картриджа CE255Х</t>
  </si>
  <si>
    <t>Замена резинового вала заряда картриджа CF226Х</t>
  </si>
  <si>
    <t>Замена резинового вала заряда картриджа CF259А</t>
  </si>
  <si>
    <t>Замена резинового вала заряда картриджа CF259Х</t>
  </si>
  <si>
    <t>Замена фото барабана картриджа CF214A</t>
  </si>
  <si>
    <t>Замена магнитного вала картриджа CF214A</t>
  </si>
  <si>
    <t>Заказчик: ФКУ "Уралуправтодор"</t>
  </si>
  <si>
    <t>Заправка картриджа W1106А</t>
  </si>
  <si>
    <t>Замена фото барабана картриджа W1106A</t>
  </si>
  <si>
    <t>Замена магнитного вала картриджа  W1106A</t>
  </si>
  <si>
    <t>Замена резинового вала заряда картриджа W1106A</t>
  </si>
  <si>
    <t>усл. ед.</t>
  </si>
  <si>
    <t>Замена фото барабана картриджа W1510A</t>
  </si>
  <si>
    <t>Замена магнитного вала картриджа W1510A</t>
  </si>
  <si>
    <t>Замена резинового вала заряда  картриджа W1510A</t>
  </si>
  <si>
    <t>Среднее значение цены за единицу с учетом всех расходов, налогов и сборов, руб.</t>
  </si>
  <si>
    <t>МАКСИМАЛЬНОЕ ЗНАЧЕНИЕ ЦЕНЫ КОНТРАКТА,  руб.</t>
  </si>
  <si>
    <t>НАЧАЛЬНАЯ СУММА ЦЕН ЕДИНИЦ работы/услуги,  руб.</t>
  </si>
  <si>
    <t>Заправка картриджа CF226А</t>
  </si>
  <si>
    <t>Заправка картриджа W1510А</t>
  </si>
  <si>
    <t>Заправка картриджа W1335Х</t>
  </si>
  <si>
    <t>Заправка картриджа Kyocera TK-1130</t>
  </si>
  <si>
    <t>Заправка картриджа Kyocera TK-1140</t>
  </si>
  <si>
    <t>Заправка картриджа Kyocera TK-1150</t>
  </si>
  <si>
    <t>Заправка картриджа Kyocera TK-1170</t>
  </si>
  <si>
    <t>Заправка картриджа Kyocera TK-1200</t>
  </si>
  <si>
    <t>Заправка картриджа Kyocera TK-3100</t>
  </si>
  <si>
    <t>Заправка картриджа Kyocera TK-3160</t>
  </si>
  <si>
    <t>Заправка картриджа Kyocera TK 5240M</t>
  </si>
  <si>
    <t>Заправка картриджа Kyocera TK 5240Y</t>
  </si>
  <si>
    <t>Заправка картриджа Kyocera TK 5240ВК</t>
  </si>
  <si>
    <t>Заправка картриджа Kyocera TK 5240C</t>
  </si>
  <si>
    <t>Заправка картриджа Kyocera TK-5280K</t>
  </si>
  <si>
    <t>Заправка картриджа Kyocera TK-5280C</t>
  </si>
  <si>
    <t>Заправка картриджа Kyocera TK-5280M</t>
  </si>
  <si>
    <t>Заправка картриджа Kyocera TK-5280Y</t>
  </si>
  <si>
    <t>Заправка картриджа Kyocera TK 6115</t>
  </si>
  <si>
    <t>Заправка картриджа Kyocera TK-8115C</t>
  </si>
  <si>
    <t>Заправка картриджа Kyocera TK-8115M</t>
  </si>
  <si>
    <t>Заправка картриджа Kyocera TK-8115Y</t>
  </si>
  <si>
    <t>Заправка картриджа Kyocera TK-8115K</t>
  </si>
  <si>
    <t>Заправка картриджа CF283A</t>
  </si>
  <si>
    <t>Замена фото барабана картриджа CF226A</t>
  </si>
  <si>
    <t>Замена фото барабана картриджа CF283A</t>
  </si>
  <si>
    <t>Замена магнитного вала картриджа CF280X</t>
  </si>
  <si>
    <t>Замена магнитного вала картриджа CF226A</t>
  </si>
  <si>
    <t>Замена магнитного вала картриджа CF283А</t>
  </si>
  <si>
    <t>Замена резинового вала заряда картриджа CF280X</t>
  </si>
  <si>
    <t>Замена резинового вала заряда картриджа CF226A</t>
  </si>
  <si>
    <t>Замена резинового вала заряда картриджа CF283A</t>
  </si>
  <si>
    <t>Расчет произвел: Ведущий экономист - Е.Н. Титова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</si>
</sst>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0"/>
    <numFmt numFmtId="166" formatCode="#,##0.00000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/>
    <xf numFmtId="0" fontId="9" fillId="0" borderId="0" xfId="0" applyFont="1"/>
    <xf numFmtId="14" fontId="9" fillId="0" borderId="0" xfId="0" applyNumberFormat="1" applyFont="1"/>
    <xf numFmtId="166" fontId="2" fillId="0" borderId="1" xfId="0" applyNumberFormat="1" applyFont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4" fillId="0" borderId="0" xfId="0" applyFont="1" applyFill="1"/>
    <xf numFmtId="4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6"/>
  <sheetViews>
    <sheetView tabSelected="1" topLeftCell="A97" zoomScaleNormal="100" workbookViewId="0">
      <selection sqref="A1:Q116"/>
    </sheetView>
  </sheetViews>
  <sheetFormatPr defaultRowHeight="12.75"/>
  <cols>
    <col min="1" max="1" width="3.140625" style="1" customWidth="1"/>
    <col min="2" max="2" width="2.85546875" style="1" hidden="1" customWidth="1"/>
    <col min="3" max="3" width="33.7109375" style="1" customWidth="1"/>
    <col min="4" max="5" width="12.5703125" style="1" hidden="1" customWidth="1"/>
    <col min="6" max="6" width="11" style="1" customWidth="1"/>
    <col min="7" max="7" width="11.140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5.42578125" style="1" customWidth="1"/>
    <col min="15" max="15" width="12.85546875" style="1" customWidth="1"/>
    <col min="16" max="16" width="13" style="1" customWidth="1"/>
    <col min="17" max="17" width="17.7109375" style="1" customWidth="1"/>
    <col min="18" max="18" width="10.28515625" style="1" bestFit="1" customWidth="1"/>
    <col min="19" max="20" width="9.140625" style="1"/>
    <col min="21" max="21" width="43.7109375" style="1" customWidth="1"/>
    <col min="22" max="16384" width="9.140625" style="1"/>
  </cols>
  <sheetData>
    <row r="1" spans="1:20" ht="27.75" customHeight="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0" ht="18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0" ht="39" customHeight="1">
      <c r="A3" s="48" t="s">
        <v>0</v>
      </c>
      <c r="B3" s="48" t="s">
        <v>2</v>
      </c>
      <c r="C3" s="48" t="s">
        <v>2</v>
      </c>
      <c r="D3" s="28"/>
      <c r="E3" s="28"/>
      <c r="F3" s="49" t="s">
        <v>1</v>
      </c>
      <c r="G3" s="49" t="s">
        <v>3</v>
      </c>
      <c r="H3" s="51" t="s">
        <v>15</v>
      </c>
      <c r="I3" s="51" t="s">
        <v>16</v>
      </c>
      <c r="J3" s="51" t="s">
        <v>17</v>
      </c>
      <c r="K3" s="52" t="s">
        <v>9</v>
      </c>
      <c r="L3" s="52"/>
      <c r="M3" s="52"/>
      <c r="N3" s="53" t="s">
        <v>8</v>
      </c>
      <c r="O3" s="53"/>
      <c r="P3" s="53"/>
      <c r="Q3" s="53"/>
    </row>
    <row r="4" spans="1:20" ht="158.25" customHeight="1">
      <c r="A4" s="48"/>
      <c r="B4" s="49"/>
      <c r="C4" s="48"/>
      <c r="D4" s="29"/>
      <c r="E4" s="29" t="s">
        <v>12</v>
      </c>
      <c r="F4" s="50"/>
      <c r="G4" s="50"/>
      <c r="H4" s="51"/>
      <c r="I4" s="51"/>
      <c r="J4" s="51"/>
      <c r="K4" s="10" t="s">
        <v>5</v>
      </c>
      <c r="L4" s="10" t="s">
        <v>4</v>
      </c>
      <c r="M4" s="2" t="s">
        <v>13</v>
      </c>
      <c r="N4" s="12" t="s">
        <v>14</v>
      </c>
      <c r="O4" s="3" t="s">
        <v>6</v>
      </c>
      <c r="P4" s="3" t="s">
        <v>7</v>
      </c>
      <c r="Q4" s="40" t="s">
        <v>90</v>
      </c>
    </row>
    <row r="5" spans="1:20" ht="21.75" customHeight="1">
      <c r="A5" s="30">
        <v>1</v>
      </c>
      <c r="B5" s="31" t="s">
        <v>10</v>
      </c>
      <c r="C5" s="31" t="s">
        <v>18</v>
      </c>
      <c r="D5" s="31"/>
      <c r="E5" s="31" t="s">
        <v>11</v>
      </c>
      <c r="F5" s="30" t="s">
        <v>86</v>
      </c>
      <c r="G5" s="17">
        <v>1</v>
      </c>
      <c r="H5" s="32">
        <v>575</v>
      </c>
      <c r="I5" s="32">
        <v>560</v>
      </c>
      <c r="J5" s="32">
        <v>570</v>
      </c>
      <c r="K5" s="9">
        <f>ROUND((H5+J5+I5)/3,2)</f>
        <v>568.33000000000004</v>
      </c>
      <c r="L5" s="7">
        <f>SQRT(((SUM((POWER(H5-K5,2)),(POWER(I5-K5,2)),(POWER(J5-K5,2)))/(COLUMNS(H5:J5)-1))))</f>
        <v>7.6376272493491069</v>
      </c>
      <c r="M5" s="8">
        <f>L5/K5*100</f>
        <v>1.343871914090248</v>
      </c>
      <c r="N5" s="9">
        <f>((G5/3)*(SUM(H5:J5)))</f>
        <v>568.33333333333326</v>
      </c>
      <c r="O5" s="38">
        <f>N5/G5</f>
        <v>568.33333333333326</v>
      </c>
      <c r="P5" s="9">
        <v>568</v>
      </c>
      <c r="Q5" s="9">
        <f>P5*G5</f>
        <v>568</v>
      </c>
      <c r="R5" s="1">
        <f>G5*H5</f>
        <v>575</v>
      </c>
      <c r="S5" s="1">
        <f>G5*I5</f>
        <v>560</v>
      </c>
      <c r="T5" s="1">
        <f>G5*J5</f>
        <v>570</v>
      </c>
    </row>
    <row r="6" spans="1:20" ht="21.75" customHeight="1">
      <c r="A6" s="30">
        <v>2</v>
      </c>
      <c r="B6" s="31"/>
      <c r="C6" s="31" t="s">
        <v>19</v>
      </c>
      <c r="D6" s="31"/>
      <c r="E6" s="31"/>
      <c r="F6" s="30" t="s">
        <v>86</v>
      </c>
      <c r="G6" s="17">
        <v>1</v>
      </c>
      <c r="H6" s="32">
        <v>555</v>
      </c>
      <c r="I6" s="32">
        <v>540</v>
      </c>
      <c r="J6" s="32">
        <v>550</v>
      </c>
      <c r="K6" s="9">
        <f t="shared" ref="K6:K19" si="0">ROUND((H6+J6+I6)/3,2)</f>
        <v>548.33000000000004</v>
      </c>
      <c r="L6" s="7">
        <f t="shared" ref="L6:L97" si="1">SQRT(((SUM((POWER(H6-K6,2)),(POWER(I6-K6,2)),(POWER(J6-K6,2)))/(COLUMNS(H6:J6)-1))))</f>
        <v>7.6376272493491069</v>
      </c>
      <c r="M6" s="8">
        <f t="shared" ref="M6:M29" si="2">L6/K6*100</f>
        <v>1.3928888168345899</v>
      </c>
      <c r="N6" s="9">
        <f t="shared" ref="N6:N29" si="3">((G6/3)*(SUM(H6:J6)))</f>
        <v>548.33333333333326</v>
      </c>
      <c r="O6" s="38">
        <f t="shared" ref="O6:O29" si="4">N6/G6</f>
        <v>548.33333333333326</v>
      </c>
      <c r="P6" s="9">
        <v>548</v>
      </c>
      <c r="Q6" s="9">
        <f t="shared" ref="Q6:Q89" si="5">P6*G6</f>
        <v>548</v>
      </c>
      <c r="R6" s="1">
        <f>G6*H6</f>
        <v>555</v>
      </c>
      <c r="S6" s="1">
        <f t="shared" ref="S6:S98" si="6">G6*I6</f>
        <v>540</v>
      </c>
      <c r="T6" s="1">
        <f t="shared" ref="T6:T98" si="7">G6*J6</f>
        <v>550</v>
      </c>
    </row>
    <row r="7" spans="1:20" ht="21.75" customHeight="1">
      <c r="A7" s="30">
        <v>3</v>
      </c>
      <c r="B7" s="31"/>
      <c r="C7" s="31" t="s">
        <v>20</v>
      </c>
      <c r="D7" s="31"/>
      <c r="E7" s="31"/>
      <c r="F7" s="30" t="s">
        <v>86</v>
      </c>
      <c r="G7" s="17">
        <v>1</v>
      </c>
      <c r="H7" s="32">
        <v>565</v>
      </c>
      <c r="I7" s="32">
        <v>552</v>
      </c>
      <c r="J7" s="32">
        <v>562</v>
      </c>
      <c r="K7" s="9">
        <f t="shared" si="0"/>
        <v>559.66999999999996</v>
      </c>
      <c r="L7" s="7">
        <f t="shared" si="1"/>
        <v>6.8068605098092023</v>
      </c>
      <c r="M7" s="8">
        <f t="shared" si="2"/>
        <v>1.2162275108205196</v>
      </c>
      <c r="N7" s="9">
        <f t="shared" si="3"/>
        <v>559.66666666666663</v>
      </c>
      <c r="O7" s="38">
        <f t="shared" si="4"/>
        <v>559.66666666666663</v>
      </c>
      <c r="P7" s="9">
        <v>559</v>
      </c>
      <c r="Q7" s="9">
        <f t="shared" si="5"/>
        <v>559</v>
      </c>
      <c r="R7" s="1">
        <f t="shared" ref="R6:R98" si="8">G7*H7</f>
        <v>565</v>
      </c>
      <c r="S7" s="1">
        <f t="shared" si="6"/>
        <v>552</v>
      </c>
      <c r="T7" s="1">
        <f t="shared" si="7"/>
        <v>562</v>
      </c>
    </row>
    <row r="8" spans="1:20" ht="21.75" customHeight="1">
      <c r="A8" s="30">
        <v>4</v>
      </c>
      <c r="B8" s="31"/>
      <c r="C8" s="31" t="s">
        <v>24</v>
      </c>
      <c r="D8" s="31"/>
      <c r="E8" s="31"/>
      <c r="F8" s="30" t="s">
        <v>86</v>
      </c>
      <c r="G8" s="17">
        <v>1</v>
      </c>
      <c r="H8" s="32">
        <v>875</v>
      </c>
      <c r="I8" s="32">
        <v>860</v>
      </c>
      <c r="J8" s="32">
        <v>870</v>
      </c>
      <c r="K8" s="9">
        <f t="shared" ref="K8" si="9">ROUND((H8+J8+I8)/3,2)</f>
        <v>868.33</v>
      </c>
      <c r="L8" s="7">
        <f t="shared" ref="L8" si="10">SQRT(((SUM((POWER(H8-K8,2)),(POWER(I8-K8,2)),(POWER(J8-K8,2)))/(COLUMNS(H8:J8)-1))))</f>
        <v>7.6376272493491069</v>
      </c>
      <c r="M8" s="8">
        <f t="shared" ref="M8" si="11">L8/K8*100</f>
        <v>0.87957657219595153</v>
      </c>
      <c r="N8" s="9">
        <f t="shared" ref="N8" si="12">((G8/3)*(SUM(H8:J8)))</f>
        <v>868.33333333333326</v>
      </c>
      <c r="O8" s="38">
        <f t="shared" ref="O8" si="13">N8/G8</f>
        <v>868.33333333333326</v>
      </c>
      <c r="P8" s="9">
        <v>868</v>
      </c>
      <c r="Q8" s="9">
        <f t="shared" ref="Q8" si="14">P8*G8</f>
        <v>868</v>
      </c>
      <c r="R8" s="1">
        <f t="shared" ref="R8" si="15">G8*H8</f>
        <v>875</v>
      </c>
      <c r="S8" s="1">
        <f t="shared" ref="S8" si="16">G8*I8</f>
        <v>860</v>
      </c>
      <c r="T8" s="1">
        <f t="shared" ref="T8" si="17">G8*J8</f>
        <v>870</v>
      </c>
    </row>
    <row r="9" spans="1:20" ht="21.75" customHeight="1">
      <c r="A9" s="30">
        <v>5</v>
      </c>
      <c r="B9" s="31"/>
      <c r="C9" s="31" t="s">
        <v>21</v>
      </c>
      <c r="D9" s="31"/>
      <c r="E9" s="31"/>
      <c r="F9" s="30" t="s">
        <v>86</v>
      </c>
      <c r="G9" s="17">
        <v>1</v>
      </c>
      <c r="H9" s="32">
        <v>555</v>
      </c>
      <c r="I9" s="32">
        <v>540</v>
      </c>
      <c r="J9" s="32">
        <v>550</v>
      </c>
      <c r="K9" s="9">
        <f t="shared" si="0"/>
        <v>548.33000000000004</v>
      </c>
      <c r="L9" s="7">
        <f t="shared" si="1"/>
        <v>7.6376272493491069</v>
      </c>
      <c r="M9" s="8">
        <f t="shared" si="2"/>
        <v>1.3928888168345899</v>
      </c>
      <c r="N9" s="9">
        <f t="shared" si="3"/>
        <v>548.33333333333326</v>
      </c>
      <c r="O9" s="38">
        <f t="shared" si="4"/>
        <v>548.33333333333326</v>
      </c>
      <c r="P9" s="9">
        <v>548</v>
      </c>
      <c r="Q9" s="9">
        <f t="shared" si="5"/>
        <v>548</v>
      </c>
      <c r="R9" s="1">
        <f t="shared" si="8"/>
        <v>555</v>
      </c>
      <c r="S9" s="1">
        <f>G9*I9</f>
        <v>540</v>
      </c>
      <c r="T9" s="1">
        <f t="shared" si="7"/>
        <v>550</v>
      </c>
    </row>
    <row r="10" spans="1:20" ht="21.75" customHeight="1">
      <c r="A10" s="30">
        <v>6</v>
      </c>
      <c r="B10" s="31"/>
      <c r="C10" s="31" t="s">
        <v>22</v>
      </c>
      <c r="D10" s="31"/>
      <c r="E10" s="31"/>
      <c r="F10" s="30" t="s">
        <v>86</v>
      </c>
      <c r="G10" s="17">
        <v>1</v>
      </c>
      <c r="H10" s="32">
        <v>1205</v>
      </c>
      <c r="I10" s="32">
        <v>1102</v>
      </c>
      <c r="J10" s="32">
        <v>1202</v>
      </c>
      <c r="K10" s="9">
        <f t="shared" si="0"/>
        <v>1169.67</v>
      </c>
      <c r="L10" s="7">
        <f t="shared" si="1"/>
        <v>58.620246928855565</v>
      </c>
      <c r="M10" s="8">
        <f t="shared" si="2"/>
        <v>5.0116910691781067</v>
      </c>
      <c r="N10" s="9">
        <f t="shared" si="3"/>
        <v>1169.6666666666665</v>
      </c>
      <c r="O10" s="38">
        <f t="shared" si="4"/>
        <v>1169.6666666666665</v>
      </c>
      <c r="P10" s="9">
        <v>1169</v>
      </c>
      <c r="Q10" s="9">
        <f t="shared" si="5"/>
        <v>1169</v>
      </c>
      <c r="R10" s="1">
        <f t="shared" si="8"/>
        <v>1205</v>
      </c>
      <c r="S10" s="1">
        <f t="shared" si="6"/>
        <v>1102</v>
      </c>
      <c r="T10" s="1">
        <f t="shared" si="7"/>
        <v>1202</v>
      </c>
    </row>
    <row r="11" spans="1:20" ht="21.75" customHeight="1">
      <c r="A11" s="30">
        <v>7</v>
      </c>
      <c r="B11" s="31"/>
      <c r="C11" s="31" t="s">
        <v>23</v>
      </c>
      <c r="D11" s="31"/>
      <c r="E11" s="31"/>
      <c r="F11" s="30" t="s">
        <v>86</v>
      </c>
      <c r="G11" s="17">
        <v>1</v>
      </c>
      <c r="H11" s="32">
        <v>575</v>
      </c>
      <c r="I11" s="32">
        <v>560</v>
      </c>
      <c r="J11" s="32">
        <v>570</v>
      </c>
      <c r="K11" s="9">
        <f t="shared" si="0"/>
        <v>568.33000000000004</v>
      </c>
      <c r="L11" s="7">
        <f t="shared" si="1"/>
        <v>7.6376272493491069</v>
      </c>
      <c r="M11" s="8">
        <f t="shared" si="2"/>
        <v>1.343871914090248</v>
      </c>
      <c r="N11" s="9">
        <f t="shared" si="3"/>
        <v>568.33333333333326</v>
      </c>
      <c r="O11" s="38">
        <f t="shared" si="4"/>
        <v>568.33333333333326</v>
      </c>
      <c r="P11" s="9">
        <v>568</v>
      </c>
      <c r="Q11" s="9">
        <f t="shared" si="5"/>
        <v>568</v>
      </c>
      <c r="R11" s="1">
        <f t="shared" si="8"/>
        <v>575</v>
      </c>
      <c r="S11" s="1">
        <f t="shared" si="6"/>
        <v>560</v>
      </c>
      <c r="T11" s="1">
        <f t="shared" si="7"/>
        <v>570</v>
      </c>
    </row>
    <row r="12" spans="1:20" ht="21.75" customHeight="1">
      <c r="A12" s="30">
        <v>8</v>
      </c>
      <c r="B12" s="31"/>
      <c r="C12" s="31" t="s">
        <v>25</v>
      </c>
      <c r="D12" s="31"/>
      <c r="E12" s="31"/>
      <c r="F12" s="30" t="s">
        <v>86</v>
      </c>
      <c r="G12" s="17">
        <v>1</v>
      </c>
      <c r="H12" s="32">
        <v>636</v>
      </c>
      <c r="I12" s="32">
        <v>625</v>
      </c>
      <c r="J12" s="32">
        <v>635</v>
      </c>
      <c r="K12" s="9">
        <f t="shared" si="0"/>
        <v>632</v>
      </c>
      <c r="L12" s="7">
        <f t="shared" si="1"/>
        <v>6.0827625302982193</v>
      </c>
      <c r="M12" s="8">
        <f t="shared" si="2"/>
        <v>0.96246242568009799</v>
      </c>
      <c r="N12" s="9">
        <f t="shared" si="3"/>
        <v>632</v>
      </c>
      <c r="O12" s="38">
        <f t="shared" si="4"/>
        <v>632</v>
      </c>
      <c r="P12" s="9">
        <v>632</v>
      </c>
      <c r="Q12" s="9">
        <f t="shared" si="5"/>
        <v>632</v>
      </c>
      <c r="R12" s="1">
        <f t="shared" si="8"/>
        <v>636</v>
      </c>
      <c r="S12" s="1">
        <f t="shared" si="6"/>
        <v>625</v>
      </c>
      <c r="T12" s="1">
        <f t="shared" si="7"/>
        <v>635</v>
      </c>
    </row>
    <row r="13" spans="1:20" ht="21.75" customHeight="1">
      <c r="A13" s="30">
        <v>9</v>
      </c>
      <c r="B13" s="31"/>
      <c r="C13" s="31" t="s">
        <v>26</v>
      </c>
      <c r="D13" s="31"/>
      <c r="E13" s="31"/>
      <c r="F13" s="30" t="s">
        <v>86</v>
      </c>
      <c r="G13" s="17">
        <v>1</v>
      </c>
      <c r="H13" s="32">
        <v>825</v>
      </c>
      <c r="I13" s="32">
        <v>810</v>
      </c>
      <c r="J13" s="32">
        <v>820</v>
      </c>
      <c r="K13" s="9">
        <f t="shared" si="0"/>
        <v>818.33</v>
      </c>
      <c r="L13" s="7">
        <f t="shared" si="1"/>
        <v>7.6376272493491069</v>
      </c>
      <c r="M13" s="8">
        <f t="shared" si="2"/>
        <v>0.93331874052632879</v>
      </c>
      <c r="N13" s="9">
        <f t="shared" si="3"/>
        <v>818.33333333333326</v>
      </c>
      <c r="O13" s="38">
        <f t="shared" si="4"/>
        <v>818.33333333333326</v>
      </c>
      <c r="P13" s="9">
        <v>818</v>
      </c>
      <c r="Q13" s="9">
        <f t="shared" si="5"/>
        <v>818</v>
      </c>
      <c r="R13" s="1">
        <f t="shared" si="8"/>
        <v>825</v>
      </c>
      <c r="S13" s="1">
        <f t="shared" si="6"/>
        <v>810</v>
      </c>
      <c r="T13" s="1">
        <f t="shared" si="7"/>
        <v>820</v>
      </c>
    </row>
    <row r="14" spans="1:20" ht="21.75" customHeight="1">
      <c r="A14" s="30">
        <v>10</v>
      </c>
      <c r="B14" s="31"/>
      <c r="C14" s="31" t="s">
        <v>27</v>
      </c>
      <c r="D14" s="31"/>
      <c r="E14" s="31"/>
      <c r="F14" s="30" t="s">
        <v>86</v>
      </c>
      <c r="G14" s="17">
        <v>1</v>
      </c>
      <c r="H14" s="32">
        <v>1325</v>
      </c>
      <c r="I14" s="32">
        <v>1310</v>
      </c>
      <c r="J14" s="32">
        <v>1320</v>
      </c>
      <c r="K14" s="9">
        <f t="shared" si="0"/>
        <v>1318.33</v>
      </c>
      <c r="L14" s="7">
        <f t="shared" si="1"/>
        <v>7.637627249349106</v>
      </c>
      <c r="M14" s="8">
        <f t="shared" si="2"/>
        <v>0.57934107919482269</v>
      </c>
      <c r="N14" s="9">
        <f t="shared" si="3"/>
        <v>1318.3333333333333</v>
      </c>
      <c r="O14" s="38">
        <f t="shared" si="4"/>
        <v>1318.3333333333333</v>
      </c>
      <c r="P14" s="9">
        <v>1318</v>
      </c>
      <c r="Q14" s="9">
        <f t="shared" si="5"/>
        <v>1318</v>
      </c>
      <c r="R14" s="1">
        <f t="shared" si="8"/>
        <v>1325</v>
      </c>
      <c r="S14" s="1">
        <f t="shared" si="6"/>
        <v>1310</v>
      </c>
      <c r="T14" s="1">
        <f t="shared" si="7"/>
        <v>1320</v>
      </c>
    </row>
    <row r="15" spans="1:20" ht="21.75" customHeight="1">
      <c r="A15" s="30">
        <v>11</v>
      </c>
      <c r="B15" s="31"/>
      <c r="C15" s="31" t="s">
        <v>93</v>
      </c>
      <c r="D15" s="31"/>
      <c r="E15" s="31"/>
      <c r="F15" s="30" t="s">
        <v>86</v>
      </c>
      <c r="G15" s="17">
        <v>1</v>
      </c>
      <c r="H15" s="32">
        <v>666</v>
      </c>
      <c r="I15" s="32">
        <v>655</v>
      </c>
      <c r="J15" s="32">
        <v>665</v>
      </c>
      <c r="K15" s="9">
        <f t="shared" ref="K15" si="18">ROUND((H15+J15+I15)/3,2)</f>
        <v>662</v>
      </c>
      <c r="L15" s="7">
        <f t="shared" ref="L15" si="19">SQRT(((SUM((POWER(H15-K15,2)),(POWER(I15-K15,2)),(POWER(J15-K15,2)))/(COLUMNS(H15:J15)-1))))</f>
        <v>6.0827625302982193</v>
      </c>
      <c r="M15" s="8">
        <f t="shared" ref="M15" si="20">L15/K15*100</f>
        <v>0.91884630367042586</v>
      </c>
      <c r="N15" s="9">
        <f t="shared" ref="N15" si="21">((G15/3)*(SUM(H15:J15)))</f>
        <v>662</v>
      </c>
      <c r="O15" s="38">
        <f t="shared" ref="O15" si="22">N15/G15</f>
        <v>662</v>
      </c>
      <c r="P15" s="9">
        <v>662</v>
      </c>
      <c r="Q15" s="9">
        <f t="shared" ref="Q15" si="23">P15*G15</f>
        <v>662</v>
      </c>
      <c r="R15" s="1">
        <f t="shared" ref="R15" si="24">G15*H15</f>
        <v>666</v>
      </c>
      <c r="S15" s="1">
        <f t="shared" ref="S15" si="25">G15*I15</f>
        <v>655</v>
      </c>
      <c r="T15" s="1">
        <f t="shared" ref="T15" si="26">G15*J15</f>
        <v>665</v>
      </c>
    </row>
    <row r="16" spans="1:20" ht="21.75" customHeight="1">
      <c r="A16" s="30">
        <v>12</v>
      </c>
      <c r="B16" s="31"/>
      <c r="C16" s="31" t="s">
        <v>28</v>
      </c>
      <c r="D16" s="31"/>
      <c r="E16" s="31"/>
      <c r="F16" s="30" t="s">
        <v>86</v>
      </c>
      <c r="G16" s="17">
        <v>1</v>
      </c>
      <c r="H16" s="32">
        <v>1156</v>
      </c>
      <c r="I16" s="32">
        <v>1145</v>
      </c>
      <c r="J16" s="32">
        <v>1155</v>
      </c>
      <c r="K16" s="9">
        <f t="shared" si="0"/>
        <v>1152</v>
      </c>
      <c r="L16" s="7">
        <f t="shared" si="1"/>
        <v>6.0827625302982193</v>
      </c>
      <c r="M16" s="8">
        <f t="shared" si="2"/>
        <v>0.52801758075505378</v>
      </c>
      <c r="N16" s="9">
        <f t="shared" si="3"/>
        <v>1152</v>
      </c>
      <c r="O16" s="38">
        <f t="shared" si="4"/>
        <v>1152</v>
      </c>
      <c r="P16" s="9">
        <v>1152</v>
      </c>
      <c r="Q16" s="9">
        <f t="shared" si="5"/>
        <v>1152</v>
      </c>
      <c r="R16" s="1">
        <f t="shared" si="8"/>
        <v>1156</v>
      </c>
      <c r="S16" s="1">
        <f t="shared" si="6"/>
        <v>1145</v>
      </c>
      <c r="T16" s="1">
        <f t="shared" si="7"/>
        <v>1155</v>
      </c>
    </row>
    <row r="17" spans="1:20" ht="21.75" customHeight="1">
      <c r="A17" s="30">
        <v>13</v>
      </c>
      <c r="B17" s="31"/>
      <c r="C17" s="31" t="s">
        <v>29</v>
      </c>
      <c r="D17" s="31"/>
      <c r="E17" s="31"/>
      <c r="F17" s="30" t="s">
        <v>86</v>
      </c>
      <c r="G17" s="17">
        <v>1</v>
      </c>
      <c r="H17" s="32">
        <v>636</v>
      </c>
      <c r="I17" s="32">
        <v>625</v>
      </c>
      <c r="J17" s="32">
        <v>635</v>
      </c>
      <c r="K17" s="9">
        <f t="shared" si="0"/>
        <v>632</v>
      </c>
      <c r="L17" s="7">
        <f t="shared" si="1"/>
        <v>6.0827625302982193</v>
      </c>
      <c r="M17" s="8">
        <f t="shared" si="2"/>
        <v>0.96246242568009799</v>
      </c>
      <c r="N17" s="9">
        <f t="shared" si="3"/>
        <v>632</v>
      </c>
      <c r="O17" s="38">
        <f t="shared" si="4"/>
        <v>632</v>
      </c>
      <c r="P17" s="9">
        <v>632</v>
      </c>
      <c r="Q17" s="9">
        <f t="shared" si="5"/>
        <v>632</v>
      </c>
      <c r="R17" s="1">
        <f t="shared" si="8"/>
        <v>636</v>
      </c>
      <c r="S17" s="1">
        <f t="shared" si="6"/>
        <v>625</v>
      </c>
      <c r="T17" s="1">
        <f t="shared" si="7"/>
        <v>635</v>
      </c>
    </row>
    <row r="18" spans="1:20" ht="21.75" customHeight="1">
      <c r="A18" s="30">
        <v>14</v>
      </c>
      <c r="B18" s="31"/>
      <c r="C18" s="31" t="s">
        <v>30</v>
      </c>
      <c r="D18" s="31"/>
      <c r="E18" s="31"/>
      <c r="F18" s="30" t="s">
        <v>86</v>
      </c>
      <c r="G18" s="17">
        <v>1</v>
      </c>
      <c r="H18" s="32">
        <v>1136</v>
      </c>
      <c r="I18" s="32">
        <v>1125</v>
      </c>
      <c r="J18" s="32">
        <v>1135</v>
      </c>
      <c r="K18" s="9">
        <f t="shared" si="0"/>
        <v>1132</v>
      </c>
      <c r="L18" s="7">
        <f t="shared" si="1"/>
        <v>6.0827625302982193</v>
      </c>
      <c r="M18" s="8">
        <f t="shared" si="2"/>
        <v>0.53734651327722782</v>
      </c>
      <c r="N18" s="9">
        <f t="shared" si="3"/>
        <v>1132</v>
      </c>
      <c r="O18" s="38">
        <f t="shared" si="4"/>
        <v>1132</v>
      </c>
      <c r="P18" s="9">
        <v>1132</v>
      </c>
      <c r="Q18" s="9">
        <f t="shared" si="5"/>
        <v>1132</v>
      </c>
      <c r="R18" s="1">
        <f t="shared" si="8"/>
        <v>1136</v>
      </c>
      <c r="S18" s="1">
        <f t="shared" si="6"/>
        <v>1125</v>
      </c>
      <c r="T18" s="1">
        <f t="shared" si="7"/>
        <v>1135</v>
      </c>
    </row>
    <row r="19" spans="1:20" ht="21.75" customHeight="1">
      <c r="A19" s="30">
        <v>15</v>
      </c>
      <c r="B19" s="31"/>
      <c r="C19" s="31" t="s">
        <v>82</v>
      </c>
      <c r="D19" s="31"/>
      <c r="E19" s="31"/>
      <c r="F19" s="30" t="s">
        <v>86</v>
      </c>
      <c r="G19" s="17">
        <v>1</v>
      </c>
      <c r="H19" s="32">
        <v>646</v>
      </c>
      <c r="I19" s="32">
        <v>635</v>
      </c>
      <c r="J19" s="32">
        <v>645</v>
      </c>
      <c r="K19" s="9">
        <f t="shared" si="0"/>
        <v>642</v>
      </c>
      <c r="L19" s="7">
        <f t="shared" si="1"/>
        <v>6.0827625302982193</v>
      </c>
      <c r="M19" s="8">
        <f t="shared" si="2"/>
        <v>0.94747079911187226</v>
      </c>
      <c r="N19" s="9">
        <f t="shared" si="3"/>
        <v>642</v>
      </c>
      <c r="O19" s="38">
        <f>N19/G19</f>
        <v>642</v>
      </c>
      <c r="P19" s="9">
        <v>642</v>
      </c>
      <c r="Q19" s="9">
        <f t="shared" si="5"/>
        <v>642</v>
      </c>
      <c r="R19" s="1">
        <f t="shared" si="8"/>
        <v>646</v>
      </c>
      <c r="S19" s="1">
        <f t="shared" si="6"/>
        <v>635</v>
      </c>
      <c r="T19" s="1">
        <f t="shared" si="7"/>
        <v>645</v>
      </c>
    </row>
    <row r="20" spans="1:20" ht="21.75" customHeight="1">
      <c r="A20" s="30">
        <v>16</v>
      </c>
      <c r="B20" s="31"/>
      <c r="C20" s="31" t="s">
        <v>94</v>
      </c>
      <c r="D20" s="31"/>
      <c r="E20" s="31"/>
      <c r="F20" s="30" t="s">
        <v>86</v>
      </c>
      <c r="G20" s="17">
        <v>1</v>
      </c>
      <c r="H20" s="32">
        <v>636</v>
      </c>
      <c r="I20" s="32">
        <v>625</v>
      </c>
      <c r="J20" s="32">
        <v>635</v>
      </c>
      <c r="K20" s="9">
        <f t="shared" ref="K20" si="27">ROUND((H20+J20+I20)/3,2)</f>
        <v>632</v>
      </c>
      <c r="L20" s="7">
        <f t="shared" ref="L20" si="28">SQRT(((SUM((POWER(H20-K20,2)),(POWER(I20-K20,2)),(POWER(J20-K20,2)))/(COLUMNS(H20:J20)-1))))</f>
        <v>6.0827625302982193</v>
      </c>
      <c r="M20" s="8">
        <f t="shared" ref="M20" si="29">L20/K20*100</f>
        <v>0.96246242568009799</v>
      </c>
      <c r="N20" s="9">
        <f t="shared" ref="N20" si="30">((G20/3)*(SUM(H20:J20)))</f>
        <v>632</v>
      </c>
      <c r="O20" s="38">
        <f>N20/G20</f>
        <v>632</v>
      </c>
      <c r="P20" s="9">
        <v>632</v>
      </c>
      <c r="Q20" s="9">
        <f t="shared" ref="Q20" si="31">P20*G20</f>
        <v>632</v>
      </c>
      <c r="R20" s="1">
        <f t="shared" ref="R20" si="32">G20*H20</f>
        <v>636</v>
      </c>
      <c r="S20" s="1">
        <f t="shared" ref="S20" si="33">G20*I20</f>
        <v>625</v>
      </c>
      <c r="T20" s="1">
        <f t="shared" ref="T20" si="34">G20*J20</f>
        <v>635</v>
      </c>
    </row>
    <row r="21" spans="1:20" ht="21.75" customHeight="1">
      <c r="A21" s="30">
        <v>17</v>
      </c>
      <c r="B21" s="31"/>
      <c r="C21" s="31" t="s">
        <v>95</v>
      </c>
      <c r="D21" s="31"/>
      <c r="E21" s="31"/>
      <c r="F21" s="30" t="s">
        <v>86</v>
      </c>
      <c r="G21" s="17">
        <v>1</v>
      </c>
      <c r="H21" s="32">
        <v>1275</v>
      </c>
      <c r="I21" s="32">
        <v>1260</v>
      </c>
      <c r="J21" s="32">
        <v>1270</v>
      </c>
      <c r="K21" s="9">
        <f t="shared" ref="K21" si="35">ROUND((H21+J21+I21)/3,2)</f>
        <v>1268.33</v>
      </c>
      <c r="L21" s="7">
        <f t="shared" ref="L21" si="36">SQRT(((SUM((POWER(H21-K21,2)),(POWER(I21-K21,2)),(POWER(J21-K21,2)))/(COLUMNS(H21:J21)-1))))</f>
        <v>7.637627249349106</v>
      </c>
      <c r="M21" s="8">
        <f t="shared" ref="M21" si="37">L21/K21*100</f>
        <v>0.60217981513873409</v>
      </c>
      <c r="N21" s="9">
        <f t="shared" ref="N21" si="38">((G21/3)*(SUM(H21:J21)))</f>
        <v>1268.3333333333333</v>
      </c>
      <c r="O21" s="38">
        <f>N21/G21</f>
        <v>1268.3333333333333</v>
      </c>
      <c r="P21" s="9">
        <v>1268</v>
      </c>
      <c r="Q21" s="9">
        <f t="shared" ref="Q21" si="39">P21*G21</f>
        <v>1268</v>
      </c>
      <c r="R21" s="1">
        <f t="shared" ref="R21" si="40">G21*H21</f>
        <v>1275</v>
      </c>
      <c r="S21" s="1">
        <f t="shared" ref="S21" si="41">G21*I21</f>
        <v>1260</v>
      </c>
      <c r="T21" s="1">
        <f t="shared" ref="T21" si="42">G21*J21</f>
        <v>1270</v>
      </c>
    </row>
    <row r="22" spans="1:20" ht="21.75" customHeight="1">
      <c r="A22" s="30">
        <v>18</v>
      </c>
      <c r="B22" s="31"/>
      <c r="C22" s="31" t="s">
        <v>31</v>
      </c>
      <c r="D22" s="31"/>
      <c r="E22" s="31"/>
      <c r="F22" s="30" t="s">
        <v>86</v>
      </c>
      <c r="G22" s="17">
        <v>1</v>
      </c>
      <c r="H22" s="32">
        <v>1165</v>
      </c>
      <c r="I22" s="32">
        <v>1150</v>
      </c>
      <c r="J22" s="32">
        <v>1160</v>
      </c>
      <c r="K22" s="9">
        <f t="shared" ref="K22:K63" si="43">ROUND((H22+J22+I22)/3,2)</f>
        <v>1158.33</v>
      </c>
      <c r="L22" s="7">
        <f t="shared" si="1"/>
        <v>7.637627249349106</v>
      </c>
      <c r="M22" s="13">
        <f t="shared" si="2"/>
        <v>0.65936540099532148</v>
      </c>
      <c r="N22" s="9">
        <f t="shared" si="3"/>
        <v>1158.3333333333333</v>
      </c>
      <c r="O22" s="38">
        <f t="shared" si="4"/>
        <v>1158.3333333333333</v>
      </c>
      <c r="P22" s="9">
        <v>1158</v>
      </c>
      <c r="Q22" s="9">
        <f t="shared" si="5"/>
        <v>1158</v>
      </c>
      <c r="R22" s="1">
        <f t="shared" si="8"/>
        <v>1165</v>
      </c>
      <c r="S22" s="1">
        <f t="shared" si="6"/>
        <v>1150</v>
      </c>
      <c r="T22" s="1">
        <f t="shared" si="7"/>
        <v>1160</v>
      </c>
    </row>
    <row r="23" spans="1:20" ht="21.75" customHeight="1">
      <c r="A23" s="30">
        <v>19</v>
      </c>
      <c r="B23" s="31"/>
      <c r="C23" s="31" t="s">
        <v>32</v>
      </c>
      <c r="D23" s="31"/>
      <c r="E23" s="31"/>
      <c r="F23" s="30" t="s">
        <v>86</v>
      </c>
      <c r="G23" s="17">
        <v>1</v>
      </c>
      <c r="H23" s="32">
        <v>1165</v>
      </c>
      <c r="I23" s="32">
        <v>1150</v>
      </c>
      <c r="J23" s="32">
        <v>1160</v>
      </c>
      <c r="K23" s="9">
        <f t="shared" si="43"/>
        <v>1158.33</v>
      </c>
      <c r="L23" s="7">
        <f t="shared" si="1"/>
        <v>7.637627249349106</v>
      </c>
      <c r="M23" s="13">
        <f t="shared" si="2"/>
        <v>0.65936540099532148</v>
      </c>
      <c r="N23" s="9">
        <f t="shared" si="3"/>
        <v>1158.3333333333333</v>
      </c>
      <c r="O23" s="38">
        <f t="shared" si="4"/>
        <v>1158.3333333333333</v>
      </c>
      <c r="P23" s="9">
        <v>1158</v>
      </c>
      <c r="Q23" s="9">
        <f t="shared" si="5"/>
        <v>1158</v>
      </c>
      <c r="R23" s="1">
        <f t="shared" si="8"/>
        <v>1165</v>
      </c>
      <c r="S23" s="1">
        <f t="shared" si="6"/>
        <v>1150</v>
      </c>
      <c r="T23" s="1">
        <f t="shared" si="7"/>
        <v>1160</v>
      </c>
    </row>
    <row r="24" spans="1:20" ht="21.75" customHeight="1">
      <c r="A24" s="30">
        <v>20</v>
      </c>
      <c r="B24" s="31"/>
      <c r="C24" s="31" t="s">
        <v>33</v>
      </c>
      <c r="D24" s="31"/>
      <c r="E24" s="31"/>
      <c r="F24" s="30" t="s">
        <v>86</v>
      </c>
      <c r="G24" s="17">
        <v>1</v>
      </c>
      <c r="H24" s="32">
        <v>1165</v>
      </c>
      <c r="I24" s="32">
        <v>1150</v>
      </c>
      <c r="J24" s="32">
        <v>1160</v>
      </c>
      <c r="K24" s="9">
        <f t="shared" si="43"/>
        <v>1158.33</v>
      </c>
      <c r="L24" s="7">
        <f t="shared" si="1"/>
        <v>7.637627249349106</v>
      </c>
      <c r="M24" s="13">
        <f t="shared" si="2"/>
        <v>0.65936540099532148</v>
      </c>
      <c r="N24" s="9">
        <f t="shared" si="3"/>
        <v>1158.3333333333333</v>
      </c>
      <c r="O24" s="38">
        <f t="shared" si="4"/>
        <v>1158.3333333333333</v>
      </c>
      <c r="P24" s="9">
        <v>1158</v>
      </c>
      <c r="Q24" s="9">
        <f t="shared" si="5"/>
        <v>1158</v>
      </c>
      <c r="R24" s="1">
        <f t="shared" si="8"/>
        <v>1165</v>
      </c>
      <c r="S24" s="1">
        <f t="shared" si="6"/>
        <v>1150</v>
      </c>
      <c r="T24" s="1">
        <f t="shared" si="7"/>
        <v>1160</v>
      </c>
    </row>
    <row r="25" spans="1:20" ht="21.75" customHeight="1">
      <c r="A25" s="30">
        <v>21</v>
      </c>
      <c r="B25" s="31"/>
      <c r="C25" s="31" t="s">
        <v>34</v>
      </c>
      <c r="D25" s="31"/>
      <c r="E25" s="31"/>
      <c r="F25" s="30" t="s">
        <v>86</v>
      </c>
      <c r="G25" s="17">
        <v>1</v>
      </c>
      <c r="H25" s="32">
        <v>1115</v>
      </c>
      <c r="I25" s="32">
        <v>1150</v>
      </c>
      <c r="J25" s="32">
        <v>1110</v>
      </c>
      <c r="K25" s="9">
        <f t="shared" si="43"/>
        <v>1125</v>
      </c>
      <c r="L25" s="7">
        <f t="shared" si="1"/>
        <v>21.794494717703369</v>
      </c>
      <c r="M25" s="13">
        <f t="shared" si="2"/>
        <v>1.9372884193514108</v>
      </c>
      <c r="N25" s="9">
        <f t="shared" si="3"/>
        <v>1125</v>
      </c>
      <c r="O25" s="38">
        <f t="shared" si="4"/>
        <v>1125</v>
      </c>
      <c r="P25" s="9">
        <v>1125</v>
      </c>
      <c r="Q25" s="9">
        <f t="shared" si="5"/>
        <v>1125</v>
      </c>
      <c r="R25" s="1">
        <f t="shared" si="8"/>
        <v>1115</v>
      </c>
      <c r="S25" s="1">
        <f t="shared" si="6"/>
        <v>1150</v>
      </c>
      <c r="T25" s="1">
        <f t="shared" si="7"/>
        <v>1110</v>
      </c>
    </row>
    <row r="26" spans="1:20" ht="24.75" customHeight="1">
      <c r="A26" s="30">
        <v>22</v>
      </c>
      <c r="B26" s="31"/>
      <c r="C26" s="31" t="s">
        <v>35</v>
      </c>
      <c r="D26" s="31"/>
      <c r="E26" s="31"/>
      <c r="F26" s="30" t="s">
        <v>86</v>
      </c>
      <c r="G26" s="17">
        <v>1</v>
      </c>
      <c r="H26" s="32">
        <v>2615</v>
      </c>
      <c r="I26" s="32">
        <v>2600</v>
      </c>
      <c r="J26" s="32">
        <v>2610</v>
      </c>
      <c r="K26" s="9">
        <f t="shared" si="43"/>
        <v>2608.33</v>
      </c>
      <c r="L26" s="7">
        <f t="shared" si="1"/>
        <v>7.637627249349106</v>
      </c>
      <c r="M26" s="8">
        <f t="shared" si="2"/>
        <v>0.29281675437345378</v>
      </c>
      <c r="N26" s="9">
        <f t="shared" si="3"/>
        <v>2608.333333333333</v>
      </c>
      <c r="O26" s="38">
        <f t="shared" si="4"/>
        <v>2608.333333333333</v>
      </c>
      <c r="P26" s="9">
        <v>2608</v>
      </c>
      <c r="Q26" s="9">
        <f t="shared" si="5"/>
        <v>2608</v>
      </c>
      <c r="R26" s="1">
        <f t="shared" si="8"/>
        <v>2615</v>
      </c>
      <c r="S26" s="1">
        <f t="shared" si="6"/>
        <v>2600</v>
      </c>
      <c r="T26" s="1">
        <f t="shared" si="7"/>
        <v>2610</v>
      </c>
    </row>
    <row r="27" spans="1:20" ht="22.5" customHeight="1">
      <c r="A27" s="30">
        <v>23</v>
      </c>
      <c r="B27" s="31"/>
      <c r="C27" s="31" t="s">
        <v>36</v>
      </c>
      <c r="D27" s="31"/>
      <c r="E27" s="31"/>
      <c r="F27" s="30" t="s">
        <v>86</v>
      </c>
      <c r="G27" s="17">
        <v>1</v>
      </c>
      <c r="H27" s="32">
        <v>2615</v>
      </c>
      <c r="I27" s="32">
        <v>2600</v>
      </c>
      <c r="J27" s="32">
        <v>2610</v>
      </c>
      <c r="K27" s="9">
        <f t="shared" si="43"/>
        <v>2608.33</v>
      </c>
      <c r="L27" s="7">
        <f t="shared" si="1"/>
        <v>7.637627249349106</v>
      </c>
      <c r="M27" s="8">
        <f t="shared" si="2"/>
        <v>0.29281675437345378</v>
      </c>
      <c r="N27" s="9">
        <f t="shared" si="3"/>
        <v>2608.333333333333</v>
      </c>
      <c r="O27" s="38">
        <f t="shared" si="4"/>
        <v>2608.333333333333</v>
      </c>
      <c r="P27" s="9">
        <v>2608</v>
      </c>
      <c r="Q27" s="9">
        <f t="shared" si="5"/>
        <v>2608</v>
      </c>
      <c r="R27" s="1">
        <f t="shared" si="8"/>
        <v>2615</v>
      </c>
      <c r="S27" s="1">
        <f t="shared" si="6"/>
        <v>2600</v>
      </c>
      <c r="T27" s="1">
        <f t="shared" si="7"/>
        <v>2610</v>
      </c>
    </row>
    <row r="28" spans="1:20" ht="21.75" customHeight="1">
      <c r="A28" s="30">
        <v>24</v>
      </c>
      <c r="B28" s="31"/>
      <c r="C28" s="31" t="s">
        <v>37</v>
      </c>
      <c r="D28" s="31"/>
      <c r="E28" s="31"/>
      <c r="F28" s="30" t="s">
        <v>86</v>
      </c>
      <c r="G28" s="17">
        <v>1</v>
      </c>
      <c r="H28" s="32">
        <v>2615</v>
      </c>
      <c r="I28" s="32">
        <v>2600</v>
      </c>
      <c r="J28" s="32">
        <v>2610</v>
      </c>
      <c r="K28" s="9">
        <f t="shared" si="43"/>
        <v>2608.33</v>
      </c>
      <c r="L28" s="7">
        <f t="shared" si="1"/>
        <v>7.637627249349106</v>
      </c>
      <c r="M28" s="8">
        <f t="shared" si="2"/>
        <v>0.29281675437345378</v>
      </c>
      <c r="N28" s="9">
        <f t="shared" si="3"/>
        <v>2608.333333333333</v>
      </c>
      <c r="O28" s="38">
        <f t="shared" si="4"/>
        <v>2608.333333333333</v>
      </c>
      <c r="P28" s="9">
        <v>2608</v>
      </c>
      <c r="Q28" s="9">
        <f t="shared" si="5"/>
        <v>2608</v>
      </c>
      <c r="R28" s="1">
        <f t="shared" si="8"/>
        <v>2615</v>
      </c>
      <c r="S28" s="1">
        <f t="shared" si="6"/>
        <v>2600</v>
      </c>
      <c r="T28" s="1">
        <f t="shared" si="7"/>
        <v>2610</v>
      </c>
    </row>
    <row r="29" spans="1:20" ht="21.75" customHeight="1">
      <c r="A29" s="30">
        <v>25</v>
      </c>
      <c r="B29" s="31"/>
      <c r="C29" s="31" t="s">
        <v>38</v>
      </c>
      <c r="D29" s="31"/>
      <c r="E29" s="31"/>
      <c r="F29" s="30" t="s">
        <v>86</v>
      </c>
      <c r="G29" s="17">
        <v>1</v>
      </c>
      <c r="H29" s="32">
        <v>2615</v>
      </c>
      <c r="I29" s="32">
        <v>2600</v>
      </c>
      <c r="J29" s="32">
        <v>2610</v>
      </c>
      <c r="K29" s="9">
        <f t="shared" si="43"/>
        <v>2608.33</v>
      </c>
      <c r="L29" s="7">
        <f t="shared" si="1"/>
        <v>7.637627249349106</v>
      </c>
      <c r="M29" s="8">
        <f t="shared" si="2"/>
        <v>0.29281675437345378</v>
      </c>
      <c r="N29" s="9">
        <f t="shared" si="3"/>
        <v>2608.333333333333</v>
      </c>
      <c r="O29" s="38">
        <f t="shared" si="4"/>
        <v>2608.333333333333</v>
      </c>
      <c r="P29" s="9">
        <v>2608</v>
      </c>
      <c r="Q29" s="9">
        <f t="shared" si="5"/>
        <v>2608</v>
      </c>
      <c r="R29" s="1">
        <f t="shared" si="8"/>
        <v>2615</v>
      </c>
      <c r="S29" s="1">
        <f t="shared" si="6"/>
        <v>2600</v>
      </c>
      <c r="T29" s="1">
        <f t="shared" si="7"/>
        <v>2610</v>
      </c>
    </row>
    <row r="30" spans="1:20" ht="17.25" customHeight="1">
      <c r="A30" s="30">
        <v>26</v>
      </c>
      <c r="B30" s="31"/>
      <c r="C30" s="31" t="s">
        <v>96</v>
      </c>
      <c r="D30" s="31"/>
      <c r="E30" s="31"/>
      <c r="F30" s="30" t="s">
        <v>86</v>
      </c>
      <c r="G30" s="17">
        <v>1</v>
      </c>
      <c r="H30" s="32">
        <v>735</v>
      </c>
      <c r="I30" s="32">
        <v>720</v>
      </c>
      <c r="J30" s="32">
        <v>730</v>
      </c>
      <c r="K30" s="9">
        <f t="shared" ref="K30:K32" si="44">ROUND((H30+J30+I30)/3,2)</f>
        <v>728.33</v>
      </c>
      <c r="L30" s="7">
        <f t="shared" ref="L30:L32" si="45">SQRT(((SUM((POWER(H30-K30,2)),(POWER(I30-K30,2)),(POWER(J30-K30,2)))/(COLUMNS(H30:J30)-1))))</f>
        <v>7.6376272493491069</v>
      </c>
      <c r="M30" s="8">
        <f t="shared" ref="M30:M32" si="46">L30/K30*100</f>
        <v>1.0486492729050163</v>
      </c>
      <c r="N30" s="9">
        <f t="shared" ref="N30:N32" si="47">((G30/3)*(SUM(H30:J30)))</f>
        <v>728.33333333333326</v>
      </c>
      <c r="O30" s="38">
        <f t="shared" ref="O30:O32" si="48">N30/G30</f>
        <v>728.33333333333326</v>
      </c>
      <c r="P30" s="9">
        <v>728</v>
      </c>
      <c r="Q30" s="9">
        <f t="shared" ref="Q30:Q32" si="49">P30*G30</f>
        <v>728</v>
      </c>
      <c r="R30" s="1">
        <f t="shared" ref="R30:R32" si="50">G30*H30</f>
        <v>735</v>
      </c>
      <c r="S30" s="1">
        <f t="shared" ref="S30:S32" si="51">G30*I30</f>
        <v>720</v>
      </c>
      <c r="T30" s="1">
        <f t="shared" ref="T30:T32" si="52">G30*J30</f>
        <v>730</v>
      </c>
    </row>
    <row r="31" spans="1:20" ht="17.25" customHeight="1">
      <c r="A31" s="30">
        <v>27</v>
      </c>
      <c r="B31" s="31"/>
      <c r="C31" s="31" t="s">
        <v>97</v>
      </c>
      <c r="D31" s="31"/>
      <c r="E31" s="31"/>
      <c r="F31" s="30" t="s">
        <v>86</v>
      </c>
      <c r="G31" s="17">
        <v>1</v>
      </c>
      <c r="H31" s="32">
        <v>795</v>
      </c>
      <c r="I31" s="32">
        <v>780</v>
      </c>
      <c r="J31" s="32">
        <v>790</v>
      </c>
      <c r="K31" s="9">
        <f t="shared" si="44"/>
        <v>788.33</v>
      </c>
      <c r="L31" s="7">
        <f t="shared" si="45"/>
        <v>7.6376272493491069</v>
      </c>
      <c r="M31" s="8">
        <f t="shared" si="46"/>
        <v>0.96883630577919222</v>
      </c>
      <c r="N31" s="9">
        <f t="shared" si="47"/>
        <v>788.33333333333326</v>
      </c>
      <c r="O31" s="38">
        <f t="shared" si="48"/>
        <v>788.33333333333326</v>
      </c>
      <c r="P31" s="9">
        <v>788</v>
      </c>
      <c r="Q31" s="9">
        <f t="shared" si="49"/>
        <v>788</v>
      </c>
      <c r="R31" s="1">
        <f t="shared" si="50"/>
        <v>795</v>
      </c>
      <c r="S31" s="1">
        <f t="shared" si="51"/>
        <v>780</v>
      </c>
      <c r="T31" s="1">
        <f t="shared" si="52"/>
        <v>790</v>
      </c>
    </row>
    <row r="32" spans="1:20" ht="17.25" customHeight="1">
      <c r="A32" s="30">
        <v>28</v>
      </c>
      <c r="B32" s="31"/>
      <c r="C32" s="31" t="s">
        <v>98</v>
      </c>
      <c r="D32" s="31"/>
      <c r="E32" s="31"/>
      <c r="F32" s="30" t="s">
        <v>86</v>
      </c>
      <c r="G32" s="17">
        <v>1</v>
      </c>
      <c r="H32" s="32">
        <v>775</v>
      </c>
      <c r="I32" s="32">
        <v>760</v>
      </c>
      <c r="J32" s="32">
        <v>770</v>
      </c>
      <c r="K32" s="9">
        <f t="shared" si="44"/>
        <v>768.33</v>
      </c>
      <c r="L32" s="7">
        <f t="shared" si="45"/>
        <v>7.6376272493491069</v>
      </c>
      <c r="M32" s="8">
        <f t="shared" si="46"/>
        <v>0.99405558150132189</v>
      </c>
      <c r="N32" s="9">
        <f t="shared" si="47"/>
        <v>768.33333333333326</v>
      </c>
      <c r="O32" s="38">
        <f t="shared" si="48"/>
        <v>768.33333333333326</v>
      </c>
      <c r="P32" s="9">
        <v>768</v>
      </c>
      <c r="Q32" s="9">
        <f t="shared" si="49"/>
        <v>768</v>
      </c>
      <c r="R32" s="1">
        <f t="shared" si="50"/>
        <v>775</v>
      </c>
      <c r="S32" s="1">
        <f t="shared" si="51"/>
        <v>760</v>
      </c>
      <c r="T32" s="1">
        <f t="shared" si="52"/>
        <v>770</v>
      </c>
    </row>
    <row r="33" spans="1:20" ht="17.25" customHeight="1">
      <c r="A33" s="30">
        <v>29</v>
      </c>
      <c r="B33" s="31"/>
      <c r="C33" s="31" t="s">
        <v>99</v>
      </c>
      <c r="D33" s="31"/>
      <c r="E33" s="31"/>
      <c r="F33" s="30" t="s">
        <v>86</v>
      </c>
      <c r="G33" s="17">
        <v>1</v>
      </c>
      <c r="H33" s="32">
        <v>696</v>
      </c>
      <c r="I33" s="32">
        <v>690</v>
      </c>
      <c r="J33" s="32">
        <v>695</v>
      </c>
      <c r="K33" s="9">
        <f t="shared" ref="K33:K36" si="53">ROUND((H33+J33+I33)/3,2)</f>
        <v>693.67</v>
      </c>
      <c r="L33" s="7">
        <f t="shared" ref="L33:L36" si="54">SQRT(((SUM((POWER(H33-K33,2)),(POWER(I33-K33,2)),(POWER(J33-K33,2)))/(COLUMNS(H33:J33)-1))))</f>
        <v>3.2145528460425097</v>
      </c>
      <c r="M33" s="8">
        <f t="shared" ref="M33:M36" si="55">L33/K33*100</f>
        <v>0.46341240734679462</v>
      </c>
      <c r="N33" s="9">
        <f t="shared" ref="N33:N36" si="56">((G33/3)*(SUM(H33:J33)))</f>
        <v>693.66666666666663</v>
      </c>
      <c r="O33" s="38">
        <f t="shared" ref="O33:O36" si="57">N33/G33</f>
        <v>693.66666666666663</v>
      </c>
      <c r="P33" s="9">
        <v>693</v>
      </c>
      <c r="Q33" s="9">
        <f t="shared" ref="Q33:Q36" si="58">P33*G33</f>
        <v>693</v>
      </c>
      <c r="R33" s="1">
        <f t="shared" ref="R33:R36" si="59">G33*H33</f>
        <v>696</v>
      </c>
      <c r="S33" s="1">
        <f t="shared" ref="S33:S36" si="60">G33*I33</f>
        <v>690</v>
      </c>
      <c r="T33" s="1">
        <f t="shared" ref="T33:T36" si="61">G33*J33</f>
        <v>695</v>
      </c>
    </row>
    <row r="34" spans="1:20" ht="17.25" customHeight="1">
      <c r="A34" s="30">
        <v>30</v>
      </c>
      <c r="B34" s="31"/>
      <c r="C34" s="31" t="s">
        <v>100</v>
      </c>
      <c r="D34" s="31"/>
      <c r="E34" s="31"/>
      <c r="F34" s="30" t="s">
        <v>86</v>
      </c>
      <c r="G34" s="17">
        <v>1</v>
      </c>
      <c r="H34" s="32">
        <v>716</v>
      </c>
      <c r="I34" s="32">
        <v>710</v>
      </c>
      <c r="J34" s="32">
        <v>715</v>
      </c>
      <c r="K34" s="9">
        <f t="shared" si="53"/>
        <v>713.67</v>
      </c>
      <c r="L34" s="7">
        <f t="shared" si="54"/>
        <v>3.2145528460425097</v>
      </c>
      <c r="M34" s="8">
        <f t="shared" si="55"/>
        <v>0.45042566536949991</v>
      </c>
      <c r="N34" s="9">
        <f t="shared" si="56"/>
        <v>713.66666666666663</v>
      </c>
      <c r="O34" s="38">
        <f t="shared" si="57"/>
        <v>713.66666666666663</v>
      </c>
      <c r="P34" s="9">
        <v>713</v>
      </c>
      <c r="Q34" s="9">
        <f t="shared" si="58"/>
        <v>713</v>
      </c>
      <c r="R34" s="1">
        <f t="shared" si="59"/>
        <v>716</v>
      </c>
      <c r="S34" s="1">
        <f t="shared" si="60"/>
        <v>710</v>
      </c>
      <c r="T34" s="1">
        <f t="shared" si="61"/>
        <v>715</v>
      </c>
    </row>
    <row r="35" spans="1:20" ht="17.25" customHeight="1">
      <c r="A35" s="30">
        <v>31</v>
      </c>
      <c r="B35" s="31"/>
      <c r="C35" s="31" t="s">
        <v>101</v>
      </c>
      <c r="D35" s="31"/>
      <c r="E35" s="31"/>
      <c r="F35" s="30" t="s">
        <v>86</v>
      </c>
      <c r="G35" s="17">
        <v>1</v>
      </c>
      <c r="H35" s="32">
        <v>1126</v>
      </c>
      <c r="I35" s="32">
        <v>1120</v>
      </c>
      <c r="J35" s="32">
        <v>1125</v>
      </c>
      <c r="K35" s="9">
        <f t="shared" si="53"/>
        <v>1123.67</v>
      </c>
      <c r="L35" s="7">
        <f t="shared" si="54"/>
        <v>3.2145528460425101</v>
      </c>
      <c r="M35" s="8">
        <f t="shared" si="55"/>
        <v>0.28607623644330721</v>
      </c>
      <c r="N35" s="9">
        <f t="shared" si="56"/>
        <v>1123.6666666666665</v>
      </c>
      <c r="O35" s="38">
        <f t="shared" si="57"/>
        <v>1123.6666666666665</v>
      </c>
      <c r="P35" s="9">
        <v>1123</v>
      </c>
      <c r="Q35" s="9">
        <f t="shared" si="58"/>
        <v>1123</v>
      </c>
      <c r="R35" s="1">
        <f t="shared" si="59"/>
        <v>1126</v>
      </c>
      <c r="S35" s="1">
        <f t="shared" si="60"/>
        <v>1120</v>
      </c>
      <c r="T35" s="1">
        <f t="shared" si="61"/>
        <v>1125</v>
      </c>
    </row>
    <row r="36" spans="1:20" ht="17.25" customHeight="1">
      <c r="A36" s="30">
        <v>32</v>
      </c>
      <c r="B36" s="31"/>
      <c r="C36" s="31" t="s">
        <v>102</v>
      </c>
      <c r="D36" s="31"/>
      <c r="E36" s="31"/>
      <c r="F36" s="30" t="s">
        <v>86</v>
      </c>
      <c r="G36" s="17">
        <v>1</v>
      </c>
      <c r="H36" s="32">
        <v>1256</v>
      </c>
      <c r="I36" s="32">
        <v>1250</v>
      </c>
      <c r="J36" s="32">
        <v>1255</v>
      </c>
      <c r="K36" s="9">
        <f t="shared" si="53"/>
        <v>1253.67</v>
      </c>
      <c r="L36" s="7">
        <f t="shared" si="54"/>
        <v>3.2145528460425101</v>
      </c>
      <c r="M36" s="8">
        <f t="shared" si="55"/>
        <v>0.25641140380183858</v>
      </c>
      <c r="N36" s="9">
        <f t="shared" si="56"/>
        <v>1253.6666666666665</v>
      </c>
      <c r="O36" s="38">
        <f t="shared" si="57"/>
        <v>1253.6666666666665</v>
      </c>
      <c r="P36" s="9">
        <v>1253</v>
      </c>
      <c r="Q36" s="9">
        <f t="shared" si="58"/>
        <v>1253</v>
      </c>
      <c r="R36" s="1">
        <f t="shared" si="59"/>
        <v>1256</v>
      </c>
      <c r="S36" s="1">
        <f t="shared" si="60"/>
        <v>1250</v>
      </c>
      <c r="T36" s="1">
        <f t="shared" si="61"/>
        <v>1255</v>
      </c>
    </row>
    <row r="37" spans="1:20" ht="17.25" customHeight="1">
      <c r="A37" s="30">
        <v>33</v>
      </c>
      <c r="B37" s="31"/>
      <c r="C37" s="31" t="s">
        <v>105</v>
      </c>
      <c r="D37" s="31"/>
      <c r="E37" s="31"/>
      <c r="F37" s="30" t="s">
        <v>86</v>
      </c>
      <c r="G37" s="17">
        <v>1</v>
      </c>
      <c r="H37" s="32">
        <v>1326</v>
      </c>
      <c r="I37" s="32">
        <v>1320</v>
      </c>
      <c r="J37" s="32">
        <v>1325</v>
      </c>
      <c r="K37" s="9">
        <f t="shared" ref="K37:K44" si="62">ROUND((H37+J37+I37)/3,2)</f>
        <v>1323.67</v>
      </c>
      <c r="L37" s="7">
        <f t="shared" ref="L37:L44" si="63">SQRT(((SUM((POWER(H37-K37,2)),(POWER(I37-K37,2)),(POWER(J37-K37,2)))/(COLUMNS(H37:J37)-1))))</f>
        <v>3.2145528460425101</v>
      </c>
      <c r="M37" s="8">
        <f t="shared" ref="M37:M44" si="64">L37/K37*100</f>
        <v>0.24285152991625633</v>
      </c>
      <c r="N37" s="9">
        <f t="shared" ref="N37:N44" si="65">((G37/3)*(SUM(H37:J37)))</f>
        <v>1323.6666666666665</v>
      </c>
      <c r="O37" s="38">
        <f t="shared" ref="O37:O44" si="66">N37/G37</f>
        <v>1323.6666666666665</v>
      </c>
      <c r="P37" s="9">
        <v>1323</v>
      </c>
      <c r="Q37" s="9">
        <f t="shared" ref="Q37:Q44" si="67">P37*G37</f>
        <v>1323</v>
      </c>
      <c r="R37" s="1">
        <f t="shared" ref="R37:R44" si="68">G37*H37</f>
        <v>1326</v>
      </c>
      <c r="S37" s="1">
        <f t="shared" ref="S37:S44" si="69">G37*I37</f>
        <v>1320</v>
      </c>
      <c r="T37" s="1">
        <f t="shared" ref="T37:T44" si="70">G37*J37</f>
        <v>1325</v>
      </c>
    </row>
    <row r="38" spans="1:20" ht="17.25" customHeight="1">
      <c r="A38" s="30">
        <v>34</v>
      </c>
      <c r="B38" s="31"/>
      <c r="C38" s="31" t="s">
        <v>104</v>
      </c>
      <c r="D38" s="31"/>
      <c r="E38" s="31"/>
      <c r="F38" s="30" t="s">
        <v>86</v>
      </c>
      <c r="G38" s="17">
        <v>1</v>
      </c>
      <c r="H38" s="32">
        <v>1326</v>
      </c>
      <c r="I38" s="32">
        <v>1320</v>
      </c>
      <c r="J38" s="32">
        <v>1325</v>
      </c>
      <c r="K38" s="9">
        <f t="shared" si="62"/>
        <v>1323.67</v>
      </c>
      <c r="L38" s="7">
        <f t="shared" si="63"/>
        <v>3.2145528460425101</v>
      </c>
      <c r="M38" s="8">
        <f t="shared" si="64"/>
        <v>0.24285152991625633</v>
      </c>
      <c r="N38" s="9">
        <f t="shared" si="65"/>
        <v>1323.6666666666665</v>
      </c>
      <c r="O38" s="38">
        <f t="shared" si="66"/>
        <v>1323.6666666666665</v>
      </c>
      <c r="P38" s="9">
        <v>1323</v>
      </c>
      <c r="Q38" s="9">
        <f t="shared" si="67"/>
        <v>1323</v>
      </c>
      <c r="R38" s="1">
        <f t="shared" si="68"/>
        <v>1326</v>
      </c>
      <c r="S38" s="1">
        <f t="shared" si="69"/>
        <v>1320</v>
      </c>
      <c r="T38" s="1">
        <f t="shared" si="70"/>
        <v>1325</v>
      </c>
    </row>
    <row r="39" spans="1:20" ht="17.25" customHeight="1">
      <c r="A39" s="30">
        <v>35</v>
      </c>
      <c r="B39" s="31"/>
      <c r="C39" s="31" t="s">
        <v>103</v>
      </c>
      <c r="D39" s="31"/>
      <c r="E39" s="31"/>
      <c r="F39" s="30" t="s">
        <v>86</v>
      </c>
      <c r="G39" s="17">
        <v>1</v>
      </c>
      <c r="H39" s="32">
        <v>1326</v>
      </c>
      <c r="I39" s="32">
        <v>1320</v>
      </c>
      <c r="J39" s="32">
        <v>1325</v>
      </c>
      <c r="K39" s="9">
        <f t="shared" si="62"/>
        <v>1323.67</v>
      </c>
      <c r="L39" s="7">
        <f t="shared" si="63"/>
        <v>3.2145528460425101</v>
      </c>
      <c r="M39" s="8">
        <f t="shared" si="64"/>
        <v>0.24285152991625633</v>
      </c>
      <c r="N39" s="9">
        <f t="shared" si="65"/>
        <v>1323.6666666666665</v>
      </c>
      <c r="O39" s="38">
        <f t="shared" si="66"/>
        <v>1323.6666666666665</v>
      </c>
      <c r="P39" s="9">
        <v>1323</v>
      </c>
      <c r="Q39" s="9">
        <f t="shared" si="67"/>
        <v>1323</v>
      </c>
      <c r="R39" s="1">
        <f t="shared" si="68"/>
        <v>1326</v>
      </c>
      <c r="S39" s="1">
        <f t="shared" si="69"/>
        <v>1320</v>
      </c>
      <c r="T39" s="1">
        <f t="shared" si="70"/>
        <v>1325</v>
      </c>
    </row>
    <row r="40" spans="1:20" ht="17.25" customHeight="1">
      <c r="A40" s="30">
        <v>36</v>
      </c>
      <c r="B40" s="31"/>
      <c r="C40" s="31" t="s">
        <v>106</v>
      </c>
      <c r="D40" s="31"/>
      <c r="E40" s="31"/>
      <c r="F40" s="30" t="s">
        <v>86</v>
      </c>
      <c r="G40" s="17">
        <v>1</v>
      </c>
      <c r="H40" s="32">
        <v>1326</v>
      </c>
      <c r="I40" s="32">
        <v>1320</v>
      </c>
      <c r="J40" s="32">
        <v>1325</v>
      </c>
      <c r="K40" s="9">
        <f t="shared" si="62"/>
        <v>1323.67</v>
      </c>
      <c r="L40" s="7">
        <f t="shared" si="63"/>
        <v>3.2145528460425101</v>
      </c>
      <c r="M40" s="8">
        <f t="shared" si="64"/>
        <v>0.24285152991625633</v>
      </c>
      <c r="N40" s="9">
        <f t="shared" si="65"/>
        <v>1323.6666666666665</v>
      </c>
      <c r="O40" s="38">
        <f t="shared" si="66"/>
        <v>1323.6666666666665</v>
      </c>
      <c r="P40" s="9">
        <v>1323</v>
      </c>
      <c r="Q40" s="9">
        <f t="shared" si="67"/>
        <v>1323</v>
      </c>
      <c r="R40" s="1">
        <f t="shared" si="68"/>
        <v>1326</v>
      </c>
      <c r="S40" s="1">
        <f t="shared" si="69"/>
        <v>1320</v>
      </c>
      <c r="T40" s="1">
        <f t="shared" si="70"/>
        <v>1325</v>
      </c>
    </row>
    <row r="41" spans="1:20" ht="17.25" customHeight="1">
      <c r="A41" s="30">
        <v>37</v>
      </c>
      <c r="B41" s="31"/>
      <c r="C41" s="31" t="s">
        <v>107</v>
      </c>
      <c r="D41" s="31"/>
      <c r="E41" s="31"/>
      <c r="F41" s="30" t="s">
        <v>86</v>
      </c>
      <c r="G41" s="17">
        <v>1</v>
      </c>
      <c r="H41" s="32">
        <v>1856</v>
      </c>
      <c r="I41" s="32">
        <v>1850</v>
      </c>
      <c r="J41" s="32">
        <v>1855</v>
      </c>
      <c r="K41" s="9">
        <f t="shared" si="62"/>
        <v>1853.67</v>
      </c>
      <c r="L41" s="7">
        <f t="shared" si="63"/>
        <v>3.2145528460425101</v>
      </c>
      <c r="M41" s="8">
        <f t="shared" si="64"/>
        <v>0.17341559425585515</v>
      </c>
      <c r="N41" s="9">
        <f t="shared" si="65"/>
        <v>1853.6666666666665</v>
      </c>
      <c r="O41" s="38">
        <f t="shared" si="66"/>
        <v>1853.6666666666665</v>
      </c>
      <c r="P41" s="9">
        <v>1853</v>
      </c>
      <c r="Q41" s="9">
        <f t="shared" si="67"/>
        <v>1853</v>
      </c>
      <c r="R41" s="1">
        <f t="shared" si="68"/>
        <v>1856</v>
      </c>
      <c r="S41" s="1">
        <f t="shared" si="69"/>
        <v>1850</v>
      </c>
      <c r="T41" s="1">
        <f t="shared" si="70"/>
        <v>1855</v>
      </c>
    </row>
    <row r="42" spans="1:20" ht="17.25" customHeight="1">
      <c r="A42" s="30">
        <v>38</v>
      </c>
      <c r="B42" s="31"/>
      <c r="C42" s="31" t="s">
        <v>108</v>
      </c>
      <c r="D42" s="31"/>
      <c r="E42" s="31"/>
      <c r="F42" s="30" t="s">
        <v>86</v>
      </c>
      <c r="G42" s="17">
        <v>1</v>
      </c>
      <c r="H42" s="32">
        <v>1856</v>
      </c>
      <c r="I42" s="32">
        <v>1850</v>
      </c>
      <c r="J42" s="32">
        <v>1855</v>
      </c>
      <c r="K42" s="9">
        <f t="shared" si="62"/>
        <v>1853.67</v>
      </c>
      <c r="L42" s="7">
        <f t="shared" si="63"/>
        <v>3.2145528460425101</v>
      </c>
      <c r="M42" s="8">
        <f t="shared" si="64"/>
        <v>0.17341559425585515</v>
      </c>
      <c r="N42" s="9">
        <f t="shared" si="65"/>
        <v>1853.6666666666665</v>
      </c>
      <c r="O42" s="38">
        <f t="shared" si="66"/>
        <v>1853.6666666666665</v>
      </c>
      <c r="P42" s="9">
        <v>1853</v>
      </c>
      <c r="Q42" s="9">
        <f t="shared" si="67"/>
        <v>1853</v>
      </c>
      <c r="R42" s="1">
        <f t="shared" si="68"/>
        <v>1856</v>
      </c>
      <c r="S42" s="1">
        <f t="shared" si="69"/>
        <v>1850</v>
      </c>
      <c r="T42" s="1">
        <f t="shared" si="70"/>
        <v>1855</v>
      </c>
    </row>
    <row r="43" spans="1:20" ht="17.25" customHeight="1">
      <c r="A43" s="30">
        <v>39</v>
      </c>
      <c r="B43" s="31"/>
      <c r="C43" s="31" t="s">
        <v>109</v>
      </c>
      <c r="D43" s="31"/>
      <c r="E43" s="31"/>
      <c r="F43" s="30" t="s">
        <v>86</v>
      </c>
      <c r="G43" s="17">
        <v>1</v>
      </c>
      <c r="H43" s="32">
        <v>1856</v>
      </c>
      <c r="I43" s="32">
        <v>1850</v>
      </c>
      <c r="J43" s="32">
        <v>1855</v>
      </c>
      <c r="K43" s="9">
        <f t="shared" si="62"/>
        <v>1853.67</v>
      </c>
      <c r="L43" s="7">
        <f t="shared" si="63"/>
        <v>3.2145528460425101</v>
      </c>
      <c r="M43" s="8">
        <f t="shared" si="64"/>
        <v>0.17341559425585515</v>
      </c>
      <c r="N43" s="9">
        <f t="shared" si="65"/>
        <v>1853.6666666666665</v>
      </c>
      <c r="O43" s="38">
        <f t="shared" si="66"/>
        <v>1853.6666666666665</v>
      </c>
      <c r="P43" s="9">
        <v>1853</v>
      </c>
      <c r="Q43" s="9">
        <f t="shared" si="67"/>
        <v>1853</v>
      </c>
      <c r="R43" s="1">
        <f t="shared" si="68"/>
        <v>1856</v>
      </c>
      <c r="S43" s="1">
        <f t="shared" si="69"/>
        <v>1850</v>
      </c>
      <c r="T43" s="1">
        <f t="shared" si="70"/>
        <v>1855</v>
      </c>
    </row>
    <row r="44" spans="1:20" ht="17.25" customHeight="1">
      <c r="A44" s="30">
        <v>40</v>
      </c>
      <c r="B44" s="31"/>
      <c r="C44" s="31" t="s">
        <v>110</v>
      </c>
      <c r="D44" s="31"/>
      <c r="E44" s="31"/>
      <c r="F44" s="30" t="s">
        <v>86</v>
      </c>
      <c r="G44" s="17">
        <v>1</v>
      </c>
      <c r="H44" s="32">
        <v>1856</v>
      </c>
      <c r="I44" s="32">
        <v>1850</v>
      </c>
      <c r="J44" s="32">
        <v>1855</v>
      </c>
      <c r="K44" s="9">
        <f t="shared" si="62"/>
        <v>1853.67</v>
      </c>
      <c r="L44" s="7">
        <f t="shared" si="63"/>
        <v>3.2145528460425101</v>
      </c>
      <c r="M44" s="8">
        <f t="shared" si="64"/>
        <v>0.17341559425585515</v>
      </c>
      <c r="N44" s="9">
        <f t="shared" si="65"/>
        <v>1853.6666666666665</v>
      </c>
      <c r="O44" s="38">
        <f t="shared" si="66"/>
        <v>1853.6666666666665</v>
      </c>
      <c r="P44" s="9">
        <v>1853</v>
      </c>
      <c r="Q44" s="9">
        <f t="shared" si="67"/>
        <v>1853</v>
      </c>
      <c r="R44" s="1">
        <f t="shared" si="68"/>
        <v>1856</v>
      </c>
      <c r="S44" s="1">
        <f t="shared" si="69"/>
        <v>1850</v>
      </c>
      <c r="T44" s="1">
        <f t="shared" si="70"/>
        <v>1855</v>
      </c>
    </row>
    <row r="45" spans="1:20" ht="17.25" customHeight="1">
      <c r="A45" s="30">
        <v>41</v>
      </c>
      <c r="B45" s="31"/>
      <c r="C45" s="31" t="s">
        <v>111</v>
      </c>
      <c r="D45" s="31"/>
      <c r="E45" s="31"/>
      <c r="F45" s="30" t="s">
        <v>86</v>
      </c>
      <c r="G45" s="17">
        <v>1</v>
      </c>
      <c r="H45" s="32">
        <v>1756</v>
      </c>
      <c r="I45" s="32">
        <v>1750</v>
      </c>
      <c r="J45" s="32">
        <v>1755</v>
      </c>
      <c r="K45" s="9">
        <f t="shared" ref="K45:K49" si="71">ROUND((H45+J45+I45)/3,2)</f>
        <v>1753.67</v>
      </c>
      <c r="L45" s="7">
        <f t="shared" ref="L45:L49" si="72">SQRT(((SUM((POWER(H45-K45,2)),(POWER(I45-K45,2)),(POWER(J45-K45,2)))/(COLUMNS(H45:J45)-1))))</f>
        <v>3.2145528460425101</v>
      </c>
      <c r="M45" s="8">
        <f t="shared" ref="M45:M49" si="73">L45/K45*100</f>
        <v>0.18330431871689143</v>
      </c>
      <c r="N45" s="9">
        <f t="shared" ref="N45:N49" si="74">((G45/3)*(SUM(H45:J45)))</f>
        <v>1753.6666666666665</v>
      </c>
      <c r="O45" s="38">
        <f t="shared" ref="O45:O49" si="75">N45/G45</f>
        <v>1753.6666666666665</v>
      </c>
      <c r="P45" s="9">
        <v>1753</v>
      </c>
      <c r="Q45" s="9">
        <f t="shared" ref="Q45:Q49" si="76">P45*G45</f>
        <v>1753</v>
      </c>
      <c r="R45" s="1">
        <f t="shared" ref="R45:R49" si="77">G45*H45</f>
        <v>1756</v>
      </c>
      <c r="S45" s="1">
        <f t="shared" ref="S45:S49" si="78">G45*I45</f>
        <v>1750</v>
      </c>
      <c r="T45" s="1">
        <f t="shared" ref="T45:T49" si="79">G45*J45</f>
        <v>1755</v>
      </c>
    </row>
    <row r="46" spans="1:20" ht="17.25" customHeight="1">
      <c r="A46" s="30">
        <v>42</v>
      </c>
      <c r="B46" s="31"/>
      <c r="C46" s="31" t="s">
        <v>112</v>
      </c>
      <c r="D46" s="31"/>
      <c r="E46" s="31"/>
      <c r="F46" s="30" t="s">
        <v>86</v>
      </c>
      <c r="G46" s="17">
        <v>1</v>
      </c>
      <c r="H46" s="32">
        <v>1676</v>
      </c>
      <c r="I46" s="32">
        <v>1670</v>
      </c>
      <c r="J46" s="32">
        <v>1675</v>
      </c>
      <c r="K46" s="9">
        <f t="shared" si="71"/>
        <v>1673.67</v>
      </c>
      <c r="L46" s="7">
        <f t="shared" si="72"/>
        <v>3.2145528460425101</v>
      </c>
      <c r="M46" s="8">
        <f t="shared" si="73"/>
        <v>0.19206610897264753</v>
      </c>
      <c r="N46" s="9">
        <f t="shared" si="74"/>
        <v>1673.6666666666665</v>
      </c>
      <c r="O46" s="38">
        <f t="shared" si="75"/>
        <v>1673.6666666666665</v>
      </c>
      <c r="P46" s="9">
        <v>1673</v>
      </c>
      <c r="Q46" s="9">
        <f t="shared" si="76"/>
        <v>1673</v>
      </c>
      <c r="R46" s="1">
        <f t="shared" si="77"/>
        <v>1676</v>
      </c>
      <c r="S46" s="1">
        <f t="shared" si="78"/>
        <v>1670</v>
      </c>
      <c r="T46" s="1">
        <f t="shared" si="79"/>
        <v>1675</v>
      </c>
    </row>
    <row r="47" spans="1:20" ht="17.25" customHeight="1">
      <c r="A47" s="30">
        <v>43</v>
      </c>
      <c r="B47" s="31"/>
      <c r="C47" s="31" t="s">
        <v>113</v>
      </c>
      <c r="D47" s="31"/>
      <c r="E47" s="31"/>
      <c r="F47" s="30" t="s">
        <v>86</v>
      </c>
      <c r="G47" s="17">
        <v>1</v>
      </c>
      <c r="H47" s="32">
        <v>1676</v>
      </c>
      <c r="I47" s="32">
        <v>1670</v>
      </c>
      <c r="J47" s="32">
        <v>1675</v>
      </c>
      <c r="K47" s="9">
        <f t="shared" si="71"/>
        <v>1673.67</v>
      </c>
      <c r="L47" s="7">
        <f t="shared" si="72"/>
        <v>3.2145528460425101</v>
      </c>
      <c r="M47" s="8">
        <f t="shared" si="73"/>
        <v>0.19206610897264753</v>
      </c>
      <c r="N47" s="9">
        <f t="shared" si="74"/>
        <v>1673.6666666666665</v>
      </c>
      <c r="O47" s="38">
        <f t="shared" si="75"/>
        <v>1673.6666666666665</v>
      </c>
      <c r="P47" s="9">
        <v>1673</v>
      </c>
      <c r="Q47" s="9">
        <f t="shared" si="76"/>
        <v>1673</v>
      </c>
      <c r="R47" s="1">
        <f t="shared" si="77"/>
        <v>1676</v>
      </c>
      <c r="S47" s="1">
        <f t="shared" si="78"/>
        <v>1670</v>
      </c>
      <c r="T47" s="1">
        <f t="shared" si="79"/>
        <v>1675</v>
      </c>
    </row>
    <row r="48" spans="1:20" ht="17.25" customHeight="1">
      <c r="A48" s="30">
        <v>44</v>
      </c>
      <c r="B48" s="31"/>
      <c r="C48" s="31" t="s">
        <v>114</v>
      </c>
      <c r="D48" s="31"/>
      <c r="E48" s="31"/>
      <c r="F48" s="30" t="s">
        <v>86</v>
      </c>
      <c r="G48" s="17">
        <v>1</v>
      </c>
      <c r="H48" s="32">
        <v>1676</v>
      </c>
      <c r="I48" s="32">
        <v>1670</v>
      </c>
      <c r="J48" s="32">
        <v>1675</v>
      </c>
      <c r="K48" s="9">
        <f t="shared" si="71"/>
        <v>1673.67</v>
      </c>
      <c r="L48" s="7">
        <f t="shared" si="72"/>
        <v>3.2145528460425101</v>
      </c>
      <c r="M48" s="8">
        <f t="shared" si="73"/>
        <v>0.19206610897264753</v>
      </c>
      <c r="N48" s="9">
        <f t="shared" si="74"/>
        <v>1673.6666666666665</v>
      </c>
      <c r="O48" s="38">
        <f t="shared" si="75"/>
        <v>1673.6666666666665</v>
      </c>
      <c r="P48" s="9">
        <v>1673</v>
      </c>
      <c r="Q48" s="9">
        <f t="shared" si="76"/>
        <v>1673</v>
      </c>
      <c r="R48" s="1">
        <f t="shared" si="77"/>
        <v>1676</v>
      </c>
      <c r="S48" s="1">
        <f t="shared" si="78"/>
        <v>1670</v>
      </c>
      <c r="T48" s="1">
        <f t="shared" si="79"/>
        <v>1675</v>
      </c>
    </row>
    <row r="49" spans="1:20" ht="17.25" customHeight="1">
      <c r="A49" s="30">
        <v>45</v>
      </c>
      <c r="B49" s="31"/>
      <c r="C49" s="31" t="s">
        <v>115</v>
      </c>
      <c r="D49" s="31"/>
      <c r="E49" s="31"/>
      <c r="F49" s="30" t="s">
        <v>86</v>
      </c>
      <c r="G49" s="17">
        <v>1</v>
      </c>
      <c r="H49" s="32">
        <v>1676</v>
      </c>
      <c r="I49" s="32">
        <v>1670</v>
      </c>
      <c r="J49" s="32">
        <v>1675</v>
      </c>
      <c r="K49" s="9">
        <f t="shared" si="71"/>
        <v>1673.67</v>
      </c>
      <c r="L49" s="7">
        <f t="shared" si="72"/>
        <v>3.2145528460425101</v>
      </c>
      <c r="M49" s="8">
        <f t="shared" si="73"/>
        <v>0.19206610897264753</v>
      </c>
      <c r="N49" s="9">
        <f>((G49/3)*(SUM(H49:J49)))</f>
        <v>1673.6666666666665</v>
      </c>
      <c r="O49" s="38">
        <f>N49/G49</f>
        <v>1673.6666666666665</v>
      </c>
      <c r="P49" s="9">
        <v>1673</v>
      </c>
      <c r="Q49" s="9">
        <f t="shared" si="76"/>
        <v>1673</v>
      </c>
      <c r="R49" s="1">
        <f t="shared" si="77"/>
        <v>1676</v>
      </c>
      <c r="S49" s="1">
        <f t="shared" si="78"/>
        <v>1670</v>
      </c>
      <c r="T49" s="1">
        <f t="shared" si="79"/>
        <v>1675</v>
      </c>
    </row>
    <row r="50" spans="1:20" ht="15.75" customHeight="1">
      <c r="A50" s="30">
        <v>46</v>
      </c>
      <c r="B50" s="31"/>
      <c r="C50" s="31" t="s">
        <v>116</v>
      </c>
      <c r="D50" s="31"/>
      <c r="E50" s="31"/>
      <c r="F50" s="30" t="s">
        <v>86</v>
      </c>
      <c r="G50" s="17">
        <v>1</v>
      </c>
      <c r="H50" s="32">
        <v>737</v>
      </c>
      <c r="I50" s="32">
        <v>735</v>
      </c>
      <c r="J50" s="32">
        <v>736</v>
      </c>
      <c r="K50" s="9">
        <f t="shared" ref="K50" si="80">ROUND((H50+J50+I50)/3,2)</f>
        <v>736</v>
      </c>
      <c r="L50" s="7">
        <f t="shared" ref="L50" si="81">SQRT(((SUM((POWER(H50-K50,2)),(POWER(I50-K50,2)),(POWER(J50-K50,2)))/(COLUMNS(H50:J50)-1))))</f>
        <v>1</v>
      </c>
      <c r="M50" s="8">
        <f t="shared" ref="M50" si="82">L50/K50*100</f>
        <v>0.1358695652173913</v>
      </c>
      <c r="N50" s="9">
        <f t="shared" ref="N50" si="83">((G50/3)*(SUM(H50:J50)))</f>
        <v>736</v>
      </c>
      <c r="O50" s="38">
        <f t="shared" ref="O50" si="84">N50/G50</f>
        <v>736</v>
      </c>
      <c r="P50" s="9">
        <v>736</v>
      </c>
      <c r="Q50" s="9">
        <f t="shared" ref="Q50" si="85">P50*G50</f>
        <v>736</v>
      </c>
      <c r="R50" s="1">
        <f t="shared" ref="R50" si="86">G50*H50</f>
        <v>737</v>
      </c>
      <c r="S50" s="1">
        <f t="shared" ref="S50" si="87">G50*I50</f>
        <v>735</v>
      </c>
      <c r="T50" s="1">
        <f t="shared" ref="T50" si="88">G50*J50</f>
        <v>736</v>
      </c>
    </row>
    <row r="51" spans="1:20">
      <c r="A51" s="33"/>
      <c r="B51" s="31"/>
      <c r="C51" s="14"/>
      <c r="D51" s="14"/>
      <c r="E51" s="14"/>
      <c r="F51" s="14"/>
      <c r="G51" s="14"/>
      <c r="H51" s="14"/>
      <c r="I51" s="14"/>
      <c r="J51" s="14"/>
      <c r="K51" s="14"/>
      <c r="L51" s="15"/>
      <c r="M51" s="16"/>
      <c r="N51" s="14"/>
      <c r="O51" s="39"/>
      <c r="P51" s="14"/>
      <c r="Q51" s="14"/>
      <c r="R51" s="1">
        <f t="shared" si="8"/>
        <v>0</v>
      </c>
      <c r="S51" s="1">
        <f t="shared" si="6"/>
        <v>0</v>
      </c>
      <c r="T51" s="1">
        <f t="shared" si="7"/>
        <v>0</v>
      </c>
    </row>
    <row r="52" spans="1:20" ht="27" customHeight="1">
      <c r="A52" s="30">
        <v>1</v>
      </c>
      <c r="B52" s="31" t="s">
        <v>10</v>
      </c>
      <c r="C52" s="31" t="s">
        <v>40</v>
      </c>
      <c r="D52" s="31"/>
      <c r="E52" s="31" t="s">
        <v>11</v>
      </c>
      <c r="F52" s="30" t="s">
        <v>86</v>
      </c>
      <c r="G52" s="17">
        <v>1</v>
      </c>
      <c r="H52" s="32">
        <v>337</v>
      </c>
      <c r="I52" s="32">
        <v>335</v>
      </c>
      <c r="J52" s="32">
        <v>336</v>
      </c>
      <c r="K52" s="9">
        <f t="shared" si="43"/>
        <v>336</v>
      </c>
      <c r="L52" s="7">
        <f t="shared" si="1"/>
        <v>1</v>
      </c>
      <c r="M52" s="8">
        <f>L52/K52*100</f>
        <v>0.29761904761904762</v>
      </c>
      <c r="N52" s="9">
        <f>((G52/3)*(SUM(H52:J52)))</f>
        <v>336</v>
      </c>
      <c r="O52" s="38">
        <f>N52/G52</f>
        <v>336</v>
      </c>
      <c r="P52" s="9">
        <v>336</v>
      </c>
      <c r="Q52" s="9">
        <f t="shared" si="5"/>
        <v>336</v>
      </c>
      <c r="R52" s="1">
        <f t="shared" si="8"/>
        <v>337</v>
      </c>
      <c r="S52" s="1">
        <f t="shared" si="6"/>
        <v>335</v>
      </c>
      <c r="T52" s="1">
        <f t="shared" si="7"/>
        <v>336</v>
      </c>
    </row>
    <row r="53" spans="1:20" ht="25.5" customHeight="1">
      <c r="A53" s="30">
        <v>2</v>
      </c>
      <c r="B53" s="31"/>
      <c r="C53" s="31" t="s">
        <v>41</v>
      </c>
      <c r="D53" s="31"/>
      <c r="E53" s="31"/>
      <c r="F53" s="30" t="s">
        <v>86</v>
      </c>
      <c r="G53" s="17">
        <v>1</v>
      </c>
      <c r="H53" s="32">
        <v>367</v>
      </c>
      <c r="I53" s="32">
        <v>365</v>
      </c>
      <c r="J53" s="32">
        <v>366</v>
      </c>
      <c r="K53" s="9">
        <f t="shared" si="43"/>
        <v>366</v>
      </c>
      <c r="L53" s="7">
        <f t="shared" si="1"/>
        <v>1</v>
      </c>
      <c r="M53" s="8">
        <f t="shared" ref="M53:M71" si="89">L53/K53*100</f>
        <v>0.27322404371584702</v>
      </c>
      <c r="N53" s="9">
        <f t="shared" ref="N53:N63" si="90">((G53/3)*(SUM(H53:J53)))</f>
        <v>366</v>
      </c>
      <c r="O53" s="38">
        <f t="shared" ref="O53:O63" si="91">N53/G53</f>
        <v>366</v>
      </c>
      <c r="P53" s="9">
        <v>366</v>
      </c>
      <c r="Q53" s="9">
        <f t="shared" si="5"/>
        <v>366</v>
      </c>
      <c r="R53" s="1">
        <f t="shared" si="8"/>
        <v>367</v>
      </c>
      <c r="S53" s="1">
        <f t="shared" si="6"/>
        <v>365</v>
      </c>
      <c r="T53" s="1">
        <f t="shared" si="7"/>
        <v>366</v>
      </c>
    </row>
    <row r="54" spans="1:20" ht="24.75" customHeight="1">
      <c r="A54" s="30">
        <v>3</v>
      </c>
      <c r="B54" s="31"/>
      <c r="C54" s="31" t="s">
        <v>42</v>
      </c>
      <c r="D54" s="31"/>
      <c r="E54" s="31"/>
      <c r="F54" s="30" t="s">
        <v>86</v>
      </c>
      <c r="G54" s="17">
        <v>1</v>
      </c>
      <c r="H54" s="32">
        <v>347</v>
      </c>
      <c r="I54" s="32">
        <v>345</v>
      </c>
      <c r="J54" s="32">
        <v>346</v>
      </c>
      <c r="K54" s="9">
        <f t="shared" si="43"/>
        <v>346</v>
      </c>
      <c r="L54" s="7">
        <f t="shared" si="1"/>
        <v>1</v>
      </c>
      <c r="M54" s="8">
        <f t="shared" si="89"/>
        <v>0.28901734104046239</v>
      </c>
      <c r="N54" s="9">
        <f t="shared" si="90"/>
        <v>346</v>
      </c>
      <c r="O54" s="38">
        <f t="shared" si="91"/>
        <v>346</v>
      </c>
      <c r="P54" s="9">
        <v>346</v>
      </c>
      <c r="Q54" s="9">
        <f t="shared" si="5"/>
        <v>346</v>
      </c>
      <c r="R54" s="1">
        <f t="shared" si="8"/>
        <v>347</v>
      </c>
      <c r="S54" s="1">
        <f t="shared" si="6"/>
        <v>345</v>
      </c>
      <c r="T54" s="1">
        <f t="shared" si="7"/>
        <v>346</v>
      </c>
    </row>
    <row r="55" spans="1:20" ht="26.25" customHeight="1">
      <c r="A55" s="30">
        <v>4</v>
      </c>
      <c r="B55" s="31"/>
      <c r="C55" s="31" t="s">
        <v>45</v>
      </c>
      <c r="D55" s="31"/>
      <c r="E55" s="31"/>
      <c r="F55" s="30" t="s">
        <v>86</v>
      </c>
      <c r="G55" s="17">
        <v>1</v>
      </c>
      <c r="H55" s="32">
        <v>337</v>
      </c>
      <c r="I55" s="32">
        <v>335</v>
      </c>
      <c r="J55" s="32">
        <v>336</v>
      </c>
      <c r="K55" s="9">
        <f t="shared" ref="K55" si="92">ROUND((H55+J55+I55)/3,2)</f>
        <v>336</v>
      </c>
      <c r="L55" s="7">
        <f t="shared" ref="L55" si="93">SQRT(((SUM((POWER(H55-K55,2)),(POWER(I55-K55,2)),(POWER(J55-K55,2)))/(COLUMNS(H55:J55)-1))))</f>
        <v>1</v>
      </c>
      <c r="M55" s="8">
        <f t="shared" ref="M55" si="94">L55/K55*100</f>
        <v>0.29761904761904762</v>
      </c>
      <c r="N55" s="9">
        <f t="shared" ref="N55" si="95">((G55/3)*(SUM(H55:J55)))</f>
        <v>336</v>
      </c>
      <c r="O55" s="38">
        <f t="shared" ref="O55" si="96">N55/G55</f>
        <v>336</v>
      </c>
      <c r="P55" s="9">
        <v>336</v>
      </c>
      <c r="Q55" s="9">
        <f t="shared" ref="Q55" si="97">P55*G55</f>
        <v>336</v>
      </c>
      <c r="R55" s="1">
        <f t="shared" ref="R55" si="98">G55*H55</f>
        <v>337</v>
      </c>
      <c r="S55" s="1">
        <f t="shared" ref="S55" si="99">G55*I55</f>
        <v>335</v>
      </c>
      <c r="T55" s="1">
        <f t="shared" ref="T55" si="100">G55*J55</f>
        <v>336</v>
      </c>
    </row>
    <row r="56" spans="1:20" ht="24.75" customHeight="1">
      <c r="A56" s="30">
        <v>5</v>
      </c>
      <c r="B56" s="31"/>
      <c r="C56" s="31" t="s">
        <v>43</v>
      </c>
      <c r="D56" s="31"/>
      <c r="E56" s="31"/>
      <c r="F56" s="30" t="s">
        <v>86</v>
      </c>
      <c r="G56" s="17">
        <v>1</v>
      </c>
      <c r="H56" s="32">
        <v>367</v>
      </c>
      <c r="I56" s="32">
        <v>365</v>
      </c>
      <c r="J56" s="32">
        <v>366</v>
      </c>
      <c r="K56" s="9">
        <f t="shared" si="43"/>
        <v>366</v>
      </c>
      <c r="L56" s="7">
        <f t="shared" si="1"/>
        <v>1</v>
      </c>
      <c r="M56" s="8">
        <f t="shared" si="89"/>
        <v>0.27322404371584702</v>
      </c>
      <c r="N56" s="9">
        <f>((G56/3)*(SUM(H56:J56)))</f>
        <v>366</v>
      </c>
      <c r="O56" s="38">
        <f t="shared" si="91"/>
        <v>366</v>
      </c>
      <c r="P56" s="9">
        <v>366</v>
      </c>
      <c r="Q56" s="9">
        <f t="shared" si="5"/>
        <v>366</v>
      </c>
      <c r="R56" s="1">
        <f t="shared" si="8"/>
        <v>367</v>
      </c>
      <c r="S56" s="1">
        <f t="shared" si="6"/>
        <v>365</v>
      </c>
      <c r="T56" s="1">
        <f t="shared" si="7"/>
        <v>366</v>
      </c>
    </row>
    <row r="57" spans="1:20" ht="26.25" customHeight="1">
      <c r="A57" s="30">
        <v>6</v>
      </c>
      <c r="B57" s="31"/>
      <c r="C57" s="31" t="s">
        <v>79</v>
      </c>
      <c r="D57" s="31"/>
      <c r="E57" s="31"/>
      <c r="F57" s="30" t="s">
        <v>86</v>
      </c>
      <c r="G57" s="17">
        <v>1</v>
      </c>
      <c r="H57" s="32">
        <v>347</v>
      </c>
      <c r="I57" s="32">
        <v>345</v>
      </c>
      <c r="J57" s="32">
        <v>346</v>
      </c>
      <c r="K57" s="9">
        <f t="shared" si="43"/>
        <v>346</v>
      </c>
      <c r="L57" s="7">
        <f t="shared" si="1"/>
        <v>1</v>
      </c>
      <c r="M57" s="8">
        <f t="shared" si="89"/>
        <v>0.28901734104046239</v>
      </c>
      <c r="N57" s="9">
        <f t="shared" si="90"/>
        <v>346</v>
      </c>
      <c r="O57" s="38">
        <f t="shared" si="91"/>
        <v>346</v>
      </c>
      <c r="P57" s="9">
        <v>346</v>
      </c>
      <c r="Q57" s="9">
        <f t="shared" si="5"/>
        <v>346</v>
      </c>
      <c r="R57" s="1">
        <f t="shared" si="8"/>
        <v>347</v>
      </c>
      <c r="S57" s="1">
        <f t="shared" si="6"/>
        <v>345</v>
      </c>
      <c r="T57" s="1">
        <f t="shared" si="7"/>
        <v>346</v>
      </c>
    </row>
    <row r="58" spans="1:20" ht="26.25" customHeight="1">
      <c r="A58" s="30">
        <v>7</v>
      </c>
      <c r="B58" s="31"/>
      <c r="C58" s="31" t="s">
        <v>44</v>
      </c>
      <c r="D58" s="31"/>
      <c r="E58" s="31"/>
      <c r="F58" s="30" t="s">
        <v>86</v>
      </c>
      <c r="G58" s="17">
        <v>1</v>
      </c>
      <c r="H58" s="32">
        <v>337</v>
      </c>
      <c r="I58" s="32">
        <v>335</v>
      </c>
      <c r="J58" s="32">
        <v>336</v>
      </c>
      <c r="K58" s="9">
        <f t="shared" si="43"/>
        <v>336</v>
      </c>
      <c r="L58" s="7">
        <f t="shared" si="1"/>
        <v>1</v>
      </c>
      <c r="M58" s="8">
        <f t="shared" si="89"/>
        <v>0.29761904761904762</v>
      </c>
      <c r="N58" s="9">
        <f t="shared" si="90"/>
        <v>336</v>
      </c>
      <c r="O58" s="38">
        <f t="shared" si="91"/>
        <v>336</v>
      </c>
      <c r="P58" s="9">
        <v>336</v>
      </c>
      <c r="Q58" s="9">
        <f t="shared" si="5"/>
        <v>336</v>
      </c>
      <c r="R58" s="1">
        <f t="shared" si="8"/>
        <v>337</v>
      </c>
      <c r="S58" s="1">
        <f t="shared" si="6"/>
        <v>335</v>
      </c>
      <c r="T58" s="1">
        <f t="shared" si="7"/>
        <v>336</v>
      </c>
    </row>
    <row r="59" spans="1:20" ht="27.75" customHeight="1">
      <c r="A59" s="30">
        <v>8</v>
      </c>
      <c r="B59" s="31"/>
      <c r="C59" s="31" t="s">
        <v>46</v>
      </c>
      <c r="D59" s="31"/>
      <c r="E59" s="31"/>
      <c r="F59" s="30" t="s">
        <v>86</v>
      </c>
      <c r="G59" s="17">
        <v>1</v>
      </c>
      <c r="H59" s="32">
        <v>367</v>
      </c>
      <c r="I59" s="32">
        <v>365</v>
      </c>
      <c r="J59" s="32">
        <v>366</v>
      </c>
      <c r="K59" s="9">
        <f t="shared" si="43"/>
        <v>366</v>
      </c>
      <c r="L59" s="7">
        <f t="shared" si="1"/>
        <v>1</v>
      </c>
      <c r="M59" s="8">
        <f t="shared" si="89"/>
        <v>0.27322404371584702</v>
      </c>
      <c r="N59" s="9">
        <f t="shared" si="90"/>
        <v>366</v>
      </c>
      <c r="O59" s="38">
        <f t="shared" si="91"/>
        <v>366</v>
      </c>
      <c r="P59" s="9">
        <v>366</v>
      </c>
      <c r="Q59" s="9">
        <f t="shared" si="5"/>
        <v>366</v>
      </c>
      <c r="R59" s="1">
        <f t="shared" si="8"/>
        <v>367</v>
      </c>
      <c r="S59" s="1">
        <f t="shared" si="6"/>
        <v>365</v>
      </c>
      <c r="T59" s="1">
        <f t="shared" si="7"/>
        <v>366</v>
      </c>
    </row>
    <row r="60" spans="1:20" ht="24.75" customHeight="1">
      <c r="A60" s="30">
        <v>9</v>
      </c>
      <c r="B60" s="31"/>
      <c r="C60" s="31" t="s">
        <v>47</v>
      </c>
      <c r="D60" s="31"/>
      <c r="E60" s="31"/>
      <c r="F60" s="30" t="s">
        <v>86</v>
      </c>
      <c r="G60" s="17">
        <v>1</v>
      </c>
      <c r="H60" s="32">
        <v>347</v>
      </c>
      <c r="I60" s="32">
        <v>345</v>
      </c>
      <c r="J60" s="32">
        <v>346</v>
      </c>
      <c r="K60" s="9">
        <f t="shared" si="43"/>
        <v>346</v>
      </c>
      <c r="L60" s="7">
        <f t="shared" si="1"/>
        <v>1</v>
      </c>
      <c r="M60" s="8">
        <f t="shared" si="89"/>
        <v>0.28901734104046239</v>
      </c>
      <c r="N60" s="9">
        <f t="shared" si="90"/>
        <v>346</v>
      </c>
      <c r="O60" s="38">
        <f t="shared" si="91"/>
        <v>346</v>
      </c>
      <c r="P60" s="9">
        <v>346</v>
      </c>
      <c r="Q60" s="9">
        <f t="shared" si="5"/>
        <v>346</v>
      </c>
      <c r="R60" s="1">
        <f t="shared" si="8"/>
        <v>347</v>
      </c>
      <c r="S60" s="1">
        <f t="shared" si="6"/>
        <v>345</v>
      </c>
      <c r="T60" s="1">
        <f t="shared" si="7"/>
        <v>346</v>
      </c>
    </row>
    <row r="61" spans="1:20" ht="27" customHeight="1">
      <c r="A61" s="30">
        <v>10</v>
      </c>
      <c r="B61" s="31"/>
      <c r="C61" s="31" t="s">
        <v>48</v>
      </c>
      <c r="D61" s="31"/>
      <c r="E61" s="31"/>
      <c r="F61" s="30" t="s">
        <v>86</v>
      </c>
      <c r="G61" s="17">
        <v>1</v>
      </c>
      <c r="H61" s="32">
        <v>337</v>
      </c>
      <c r="I61" s="32">
        <v>335</v>
      </c>
      <c r="J61" s="32">
        <v>336</v>
      </c>
      <c r="K61" s="9">
        <f t="shared" si="43"/>
        <v>336</v>
      </c>
      <c r="L61" s="7">
        <f t="shared" si="1"/>
        <v>1</v>
      </c>
      <c r="M61" s="8">
        <f t="shared" si="89"/>
        <v>0.29761904761904762</v>
      </c>
      <c r="N61" s="9">
        <f t="shared" si="90"/>
        <v>336</v>
      </c>
      <c r="O61" s="38">
        <f t="shared" si="91"/>
        <v>336</v>
      </c>
      <c r="P61" s="9">
        <v>336</v>
      </c>
      <c r="Q61" s="9">
        <f t="shared" si="5"/>
        <v>336</v>
      </c>
      <c r="R61" s="1">
        <f t="shared" si="8"/>
        <v>337</v>
      </c>
      <c r="S61" s="1">
        <f t="shared" si="6"/>
        <v>335</v>
      </c>
      <c r="T61" s="1">
        <f t="shared" si="7"/>
        <v>336</v>
      </c>
    </row>
    <row r="62" spans="1:20" ht="25.5" customHeight="1">
      <c r="A62" s="30">
        <v>11</v>
      </c>
      <c r="B62" s="31"/>
      <c r="C62" s="31" t="s">
        <v>117</v>
      </c>
      <c r="D62" s="31"/>
      <c r="E62" s="31"/>
      <c r="F62" s="30" t="s">
        <v>86</v>
      </c>
      <c r="G62" s="17">
        <v>1</v>
      </c>
      <c r="H62" s="32">
        <v>367</v>
      </c>
      <c r="I62" s="32">
        <v>365</v>
      </c>
      <c r="J62" s="32">
        <v>366</v>
      </c>
      <c r="K62" s="9">
        <f t="shared" ref="K62" si="101">ROUND((H62+J62+I62)/3,2)</f>
        <v>366</v>
      </c>
      <c r="L62" s="7">
        <f t="shared" ref="L62" si="102">SQRT(((SUM((POWER(H62-K62,2)),(POWER(I62-K62,2)),(POWER(J62-K62,2)))/(COLUMNS(H62:J62)-1))))</f>
        <v>1</v>
      </c>
      <c r="M62" s="13">
        <f t="shared" ref="M62" si="103">L62/K62*100</f>
        <v>0.27322404371584702</v>
      </c>
      <c r="N62" s="9">
        <f t="shared" ref="N62" si="104">((G62/3)*(SUM(H62:J62)))</f>
        <v>366</v>
      </c>
      <c r="O62" s="38">
        <f t="shared" ref="O62" si="105">N62/G62</f>
        <v>366</v>
      </c>
      <c r="P62" s="9">
        <v>366</v>
      </c>
      <c r="Q62" s="9">
        <f t="shared" ref="Q62" si="106">P62*G62</f>
        <v>366</v>
      </c>
      <c r="R62" s="1">
        <f t="shared" ref="R62" si="107">G62*H62</f>
        <v>367</v>
      </c>
      <c r="S62" s="1">
        <f t="shared" ref="S62" si="108">G62*I62</f>
        <v>365</v>
      </c>
      <c r="T62" s="1">
        <f t="shared" ref="T62" si="109">G62*J62</f>
        <v>366</v>
      </c>
    </row>
    <row r="63" spans="1:20" ht="25.5" customHeight="1">
      <c r="A63" s="30">
        <v>12</v>
      </c>
      <c r="B63" s="31"/>
      <c r="C63" s="31" t="s">
        <v>49</v>
      </c>
      <c r="D63" s="31"/>
      <c r="E63" s="31"/>
      <c r="F63" s="30" t="s">
        <v>86</v>
      </c>
      <c r="G63" s="17">
        <v>1</v>
      </c>
      <c r="H63" s="32">
        <v>347</v>
      </c>
      <c r="I63" s="32">
        <v>345</v>
      </c>
      <c r="J63" s="32">
        <v>346</v>
      </c>
      <c r="K63" s="9">
        <f t="shared" si="43"/>
        <v>346</v>
      </c>
      <c r="L63" s="7">
        <f t="shared" si="1"/>
        <v>1</v>
      </c>
      <c r="M63" s="13">
        <f t="shared" si="89"/>
        <v>0.28901734104046239</v>
      </c>
      <c r="N63" s="9">
        <f t="shared" si="90"/>
        <v>346</v>
      </c>
      <c r="O63" s="38">
        <f t="shared" si="91"/>
        <v>346</v>
      </c>
      <c r="P63" s="9">
        <v>346</v>
      </c>
      <c r="Q63" s="9">
        <f t="shared" si="5"/>
        <v>346</v>
      </c>
      <c r="R63" s="1">
        <f t="shared" si="8"/>
        <v>347</v>
      </c>
      <c r="S63" s="1">
        <f t="shared" si="6"/>
        <v>345</v>
      </c>
      <c r="T63" s="1">
        <f t="shared" si="7"/>
        <v>346</v>
      </c>
    </row>
    <row r="64" spans="1:20" ht="26.25" customHeight="1">
      <c r="A64" s="30">
        <v>13</v>
      </c>
      <c r="B64" s="31"/>
      <c r="C64" s="31" t="s">
        <v>50</v>
      </c>
      <c r="D64" s="31"/>
      <c r="E64" s="31"/>
      <c r="F64" s="30" t="s">
        <v>86</v>
      </c>
      <c r="G64" s="17">
        <v>1</v>
      </c>
      <c r="H64" s="32">
        <v>337</v>
      </c>
      <c r="I64" s="32">
        <v>335</v>
      </c>
      <c r="J64" s="32">
        <v>336</v>
      </c>
      <c r="K64" s="9">
        <f t="shared" ref="K64:K66" si="110">ROUND((H64+J64+I64)/3,2)</f>
        <v>336</v>
      </c>
      <c r="L64" s="7">
        <f t="shared" ref="L64:L66" si="111">SQRT(((SUM((POWER(H64-K64,2)),(POWER(I64-K64,2)),(POWER(J64-K64,2)))/(COLUMNS(H64:J64)-1))))</f>
        <v>1</v>
      </c>
      <c r="M64" s="13">
        <f t="shared" ref="M64:M66" si="112">L64/K64*100</f>
        <v>0.29761904761904762</v>
      </c>
      <c r="N64" s="9">
        <f t="shared" ref="N64:N66" si="113">((G64/3)*(SUM(H64:J64)))</f>
        <v>336</v>
      </c>
      <c r="O64" s="38">
        <f t="shared" ref="O64:O66" si="114">N64/G64</f>
        <v>336</v>
      </c>
      <c r="P64" s="9">
        <v>336</v>
      </c>
      <c r="Q64" s="9">
        <f t="shared" si="5"/>
        <v>336</v>
      </c>
      <c r="R64" s="1">
        <f t="shared" si="8"/>
        <v>337</v>
      </c>
      <c r="S64" s="1">
        <f t="shared" si="6"/>
        <v>335</v>
      </c>
      <c r="T64" s="1">
        <f t="shared" si="7"/>
        <v>336</v>
      </c>
    </row>
    <row r="65" spans="1:20" ht="24.75" customHeight="1">
      <c r="A65" s="30">
        <v>14</v>
      </c>
      <c r="B65" s="31"/>
      <c r="C65" s="31" t="s">
        <v>51</v>
      </c>
      <c r="D65" s="31"/>
      <c r="E65" s="31"/>
      <c r="F65" s="30" t="s">
        <v>86</v>
      </c>
      <c r="G65" s="17">
        <v>1</v>
      </c>
      <c r="H65" s="32">
        <v>367</v>
      </c>
      <c r="I65" s="32">
        <v>365</v>
      </c>
      <c r="J65" s="32">
        <v>366</v>
      </c>
      <c r="K65" s="9">
        <f>ROUND((H65+J65+I65)/3,2)</f>
        <v>366</v>
      </c>
      <c r="L65" s="7">
        <f t="shared" si="111"/>
        <v>1</v>
      </c>
      <c r="M65" s="13">
        <f t="shared" si="112"/>
        <v>0.27322404371584702</v>
      </c>
      <c r="N65" s="9">
        <f t="shared" si="113"/>
        <v>366</v>
      </c>
      <c r="O65" s="38">
        <f t="shared" si="114"/>
        <v>366</v>
      </c>
      <c r="P65" s="9">
        <v>366</v>
      </c>
      <c r="Q65" s="9">
        <f t="shared" si="5"/>
        <v>366</v>
      </c>
      <c r="R65" s="1">
        <f t="shared" si="8"/>
        <v>367</v>
      </c>
      <c r="S65" s="1">
        <f t="shared" si="6"/>
        <v>365</v>
      </c>
      <c r="T65" s="1">
        <f t="shared" si="7"/>
        <v>366</v>
      </c>
    </row>
    <row r="66" spans="1:20" ht="27.75" customHeight="1">
      <c r="A66" s="30">
        <v>15</v>
      </c>
      <c r="B66" s="31"/>
      <c r="C66" s="31" t="s">
        <v>83</v>
      </c>
      <c r="D66" s="31"/>
      <c r="E66" s="31"/>
      <c r="F66" s="30" t="s">
        <v>86</v>
      </c>
      <c r="G66" s="17">
        <v>1</v>
      </c>
      <c r="H66" s="32">
        <v>347</v>
      </c>
      <c r="I66" s="32">
        <v>345</v>
      </c>
      <c r="J66" s="32">
        <v>346</v>
      </c>
      <c r="K66" s="9">
        <f t="shared" si="110"/>
        <v>346</v>
      </c>
      <c r="L66" s="7">
        <f t="shared" si="111"/>
        <v>1</v>
      </c>
      <c r="M66" s="13">
        <f t="shared" si="112"/>
        <v>0.28901734104046239</v>
      </c>
      <c r="N66" s="9">
        <f t="shared" si="113"/>
        <v>346</v>
      </c>
      <c r="O66" s="38">
        <f t="shared" si="114"/>
        <v>346</v>
      </c>
      <c r="P66" s="9">
        <v>346</v>
      </c>
      <c r="Q66" s="9">
        <f t="shared" si="5"/>
        <v>346</v>
      </c>
      <c r="R66" s="1">
        <f t="shared" si="8"/>
        <v>347</v>
      </c>
      <c r="S66" s="1">
        <f t="shared" si="6"/>
        <v>345</v>
      </c>
      <c r="T66" s="1">
        <f t="shared" si="7"/>
        <v>346</v>
      </c>
    </row>
    <row r="67" spans="1:20" ht="27.75" customHeight="1">
      <c r="A67" s="30">
        <v>16</v>
      </c>
      <c r="B67" s="31"/>
      <c r="C67" s="31" t="s">
        <v>87</v>
      </c>
      <c r="D67" s="31"/>
      <c r="E67" s="31"/>
      <c r="F67" s="30" t="s">
        <v>86</v>
      </c>
      <c r="G67" s="17">
        <v>1</v>
      </c>
      <c r="H67" s="32">
        <v>427</v>
      </c>
      <c r="I67" s="32">
        <v>425</v>
      </c>
      <c r="J67" s="32">
        <v>426</v>
      </c>
      <c r="K67" s="9">
        <f t="shared" ref="K67" si="115">ROUND((H67+J67+I67)/3,2)</f>
        <v>426</v>
      </c>
      <c r="L67" s="7">
        <f t="shared" ref="L67" si="116">SQRT(((SUM((POWER(H67-K67,2)),(POWER(I67-K67,2)),(POWER(J67-K67,2)))/(COLUMNS(H67:J67)-1))))</f>
        <v>1</v>
      </c>
      <c r="M67" s="13">
        <f t="shared" ref="M67" si="117">L67/K67*100</f>
        <v>0.23474178403755869</v>
      </c>
      <c r="N67" s="9">
        <f t="shared" ref="N67" si="118">((G67/3)*(SUM(H67:J67)))</f>
        <v>426</v>
      </c>
      <c r="O67" s="38">
        <f t="shared" ref="O67" si="119">N67/G67</f>
        <v>426</v>
      </c>
      <c r="P67" s="9">
        <v>426</v>
      </c>
      <c r="Q67" s="9">
        <f t="shared" ref="Q67" si="120">P67*G67</f>
        <v>426</v>
      </c>
      <c r="R67" s="1">
        <f t="shared" ref="R67" si="121">G67*H67</f>
        <v>427</v>
      </c>
      <c r="S67" s="1">
        <f t="shared" ref="S67" si="122">G67*I67</f>
        <v>425</v>
      </c>
      <c r="T67" s="1">
        <f t="shared" ref="T67" si="123">G67*J67</f>
        <v>426</v>
      </c>
    </row>
    <row r="68" spans="1:20" ht="27" customHeight="1">
      <c r="A68" s="30">
        <v>17</v>
      </c>
      <c r="B68" s="31"/>
      <c r="C68" s="31" t="s">
        <v>52</v>
      </c>
      <c r="D68" s="31"/>
      <c r="E68" s="31"/>
      <c r="F68" s="30" t="s">
        <v>86</v>
      </c>
      <c r="G68" s="17">
        <v>1</v>
      </c>
      <c r="H68" s="32">
        <v>517</v>
      </c>
      <c r="I68" s="32">
        <v>515</v>
      </c>
      <c r="J68" s="32">
        <v>516</v>
      </c>
      <c r="K68" s="9">
        <f t="shared" ref="K68:K104" si="124">ROUND((H68+J68+I68)/3,2)</f>
        <v>516</v>
      </c>
      <c r="L68" s="7">
        <f t="shared" ref="L68:L71" si="125">SQRT(((SUM((POWER(H68-K68,2)),(POWER(J68-K68,2)))/(COLUMNS(H68:J68)-1))))</f>
        <v>0.70710678118654757</v>
      </c>
      <c r="M68" s="13">
        <f t="shared" si="89"/>
        <v>0.13703619790436969</v>
      </c>
      <c r="N68" s="9">
        <f t="shared" ref="N68:N71" si="126">((G68/3)*(SUM(H68:J68)))</f>
        <v>516</v>
      </c>
      <c r="O68" s="38">
        <f t="shared" ref="O68:O71" si="127">N68/G68</f>
        <v>516</v>
      </c>
      <c r="P68" s="9">
        <v>516</v>
      </c>
      <c r="Q68" s="9">
        <f t="shared" si="5"/>
        <v>516</v>
      </c>
      <c r="R68" s="1">
        <f t="shared" si="8"/>
        <v>517</v>
      </c>
      <c r="S68" s="1">
        <f t="shared" si="6"/>
        <v>515</v>
      </c>
      <c r="T68" s="1">
        <f t="shared" si="7"/>
        <v>516</v>
      </c>
    </row>
    <row r="69" spans="1:20" ht="27" customHeight="1">
      <c r="A69" s="30">
        <v>18</v>
      </c>
      <c r="B69" s="31"/>
      <c r="C69" s="31" t="s">
        <v>53</v>
      </c>
      <c r="D69" s="31"/>
      <c r="E69" s="31"/>
      <c r="F69" s="30" t="s">
        <v>86</v>
      </c>
      <c r="G69" s="17">
        <v>1</v>
      </c>
      <c r="H69" s="32">
        <v>517</v>
      </c>
      <c r="I69" s="32">
        <v>515</v>
      </c>
      <c r="J69" s="32">
        <v>516</v>
      </c>
      <c r="K69" s="9">
        <f t="shared" si="124"/>
        <v>516</v>
      </c>
      <c r="L69" s="7">
        <f t="shared" si="125"/>
        <v>0.70710678118654757</v>
      </c>
      <c r="M69" s="13">
        <f t="shared" si="89"/>
        <v>0.13703619790436969</v>
      </c>
      <c r="N69" s="9">
        <f t="shared" si="126"/>
        <v>516</v>
      </c>
      <c r="O69" s="38">
        <f t="shared" si="127"/>
        <v>516</v>
      </c>
      <c r="P69" s="9">
        <v>516</v>
      </c>
      <c r="Q69" s="9">
        <f t="shared" si="5"/>
        <v>516</v>
      </c>
      <c r="R69" s="1">
        <f t="shared" si="8"/>
        <v>517</v>
      </c>
      <c r="S69" s="1">
        <f t="shared" si="6"/>
        <v>515</v>
      </c>
      <c r="T69" s="1">
        <f t="shared" si="7"/>
        <v>516</v>
      </c>
    </row>
    <row r="70" spans="1:20" ht="24.75" customHeight="1">
      <c r="A70" s="30">
        <v>19</v>
      </c>
      <c r="B70" s="31"/>
      <c r="C70" s="31" t="s">
        <v>54</v>
      </c>
      <c r="D70" s="31"/>
      <c r="E70" s="31"/>
      <c r="F70" s="30" t="s">
        <v>86</v>
      </c>
      <c r="G70" s="17">
        <v>1</v>
      </c>
      <c r="H70" s="32">
        <v>517</v>
      </c>
      <c r="I70" s="32">
        <v>515</v>
      </c>
      <c r="J70" s="32">
        <v>516</v>
      </c>
      <c r="K70" s="9">
        <f t="shared" si="124"/>
        <v>516</v>
      </c>
      <c r="L70" s="7">
        <f t="shared" si="125"/>
        <v>0.70710678118654757</v>
      </c>
      <c r="M70" s="13">
        <f t="shared" si="89"/>
        <v>0.13703619790436969</v>
      </c>
      <c r="N70" s="9">
        <f t="shared" si="126"/>
        <v>516</v>
      </c>
      <c r="O70" s="38">
        <f t="shared" si="127"/>
        <v>516</v>
      </c>
      <c r="P70" s="9">
        <v>516</v>
      </c>
      <c r="Q70" s="9">
        <f t="shared" si="5"/>
        <v>516</v>
      </c>
      <c r="R70" s="1">
        <f t="shared" si="8"/>
        <v>517</v>
      </c>
      <c r="S70" s="1">
        <f t="shared" si="6"/>
        <v>515</v>
      </c>
      <c r="T70" s="1">
        <f t="shared" si="7"/>
        <v>516</v>
      </c>
    </row>
    <row r="71" spans="1:20" ht="28.5" customHeight="1">
      <c r="A71" s="30">
        <v>20</v>
      </c>
      <c r="B71" s="31"/>
      <c r="C71" s="31" t="s">
        <v>55</v>
      </c>
      <c r="D71" s="31"/>
      <c r="E71" s="31"/>
      <c r="F71" s="30" t="s">
        <v>86</v>
      </c>
      <c r="G71" s="17">
        <v>1</v>
      </c>
      <c r="H71" s="32">
        <v>517</v>
      </c>
      <c r="I71" s="32">
        <v>515</v>
      </c>
      <c r="J71" s="32">
        <v>516</v>
      </c>
      <c r="K71" s="9">
        <f t="shared" si="124"/>
        <v>516</v>
      </c>
      <c r="L71" s="7">
        <f t="shared" si="125"/>
        <v>0.70710678118654757</v>
      </c>
      <c r="M71" s="13">
        <f t="shared" si="89"/>
        <v>0.13703619790436969</v>
      </c>
      <c r="N71" s="9">
        <f t="shared" si="126"/>
        <v>516</v>
      </c>
      <c r="O71" s="38">
        <f t="shared" si="127"/>
        <v>516</v>
      </c>
      <c r="P71" s="9">
        <v>516</v>
      </c>
      <c r="Q71" s="9">
        <f t="shared" si="5"/>
        <v>516</v>
      </c>
      <c r="R71" s="1">
        <f t="shared" si="8"/>
        <v>517</v>
      </c>
      <c r="S71" s="1">
        <f t="shared" si="6"/>
        <v>515</v>
      </c>
      <c r="T71" s="1">
        <f t="shared" si="7"/>
        <v>516</v>
      </c>
    </row>
    <row r="72" spans="1:20" ht="25.5" customHeight="1">
      <c r="A72" s="30">
        <v>21</v>
      </c>
      <c r="B72" s="31"/>
      <c r="C72" s="31" t="s">
        <v>118</v>
      </c>
      <c r="D72" s="31"/>
      <c r="E72" s="31"/>
      <c r="F72" s="30" t="s">
        <v>86</v>
      </c>
      <c r="G72" s="17">
        <v>1</v>
      </c>
      <c r="H72" s="32">
        <v>347</v>
      </c>
      <c r="I72" s="32">
        <v>345</v>
      </c>
      <c r="J72" s="32">
        <v>346</v>
      </c>
      <c r="K72" s="9">
        <f t="shared" ref="K72" si="128">ROUND((H72+J72+I72)/3,2)</f>
        <v>346</v>
      </c>
      <c r="L72" s="7">
        <f t="shared" ref="L72" si="129">SQRT(((SUM((POWER(H72-K72,2)),(POWER(J72-K72,2)))/(COLUMNS(H72:J72)-1))))</f>
        <v>0.70710678118654757</v>
      </c>
      <c r="M72" s="13">
        <f t="shared" ref="M72" si="130">L72/K72*100</f>
        <v>0.20436612173021607</v>
      </c>
      <c r="N72" s="9">
        <f t="shared" ref="N72" si="131">((G72/3)*(SUM(H72:J72)))</f>
        <v>346</v>
      </c>
      <c r="O72" s="38">
        <f t="shared" ref="O72" si="132">N72/G72</f>
        <v>346</v>
      </c>
      <c r="P72" s="9">
        <v>346</v>
      </c>
      <c r="Q72" s="9">
        <f t="shared" ref="Q72" si="133">P72*G72</f>
        <v>346</v>
      </c>
      <c r="R72" s="1">
        <f t="shared" si="8"/>
        <v>347</v>
      </c>
      <c r="S72" s="1">
        <f t="shared" si="6"/>
        <v>345</v>
      </c>
      <c r="T72" s="1">
        <f t="shared" si="7"/>
        <v>346</v>
      </c>
    </row>
    <row r="73" spans="1:20">
      <c r="A73" s="33"/>
      <c r="B73" s="31"/>
      <c r="C73" s="14"/>
      <c r="D73" s="14"/>
      <c r="E73" s="14"/>
      <c r="F73" s="14"/>
      <c r="G73" s="14"/>
      <c r="H73" s="14"/>
      <c r="I73" s="14"/>
      <c r="J73" s="14"/>
      <c r="K73" s="14"/>
      <c r="L73" s="15"/>
      <c r="M73" s="16"/>
      <c r="N73" s="14"/>
      <c r="O73" s="39"/>
      <c r="P73" s="14"/>
      <c r="Q73" s="14"/>
      <c r="R73" s="1">
        <f t="shared" si="8"/>
        <v>0</v>
      </c>
      <c r="S73" s="1">
        <f t="shared" si="6"/>
        <v>0</v>
      </c>
      <c r="T73" s="1">
        <f t="shared" si="7"/>
        <v>0</v>
      </c>
    </row>
    <row r="74" spans="1:20" ht="25.5" customHeight="1">
      <c r="A74" s="30">
        <v>1</v>
      </c>
      <c r="B74" s="31" t="s">
        <v>10</v>
      </c>
      <c r="C74" s="31" t="s">
        <v>56</v>
      </c>
      <c r="D74" s="31"/>
      <c r="E74" s="31" t="s">
        <v>11</v>
      </c>
      <c r="F74" s="30" t="s">
        <v>86</v>
      </c>
      <c r="G74" s="17">
        <v>1</v>
      </c>
      <c r="H74" s="32">
        <v>325</v>
      </c>
      <c r="I74" s="32">
        <v>310</v>
      </c>
      <c r="J74" s="32">
        <v>320</v>
      </c>
      <c r="K74" s="9">
        <f t="shared" si="124"/>
        <v>318.33</v>
      </c>
      <c r="L74" s="7">
        <f t="shared" si="1"/>
        <v>7.6376272493491069</v>
      </c>
      <c r="M74" s="8">
        <f>L74/K74*100</f>
        <v>2.3992797566516217</v>
      </c>
      <c r="N74" s="9">
        <f>((G74/3)*(SUM(H74:J74)))</f>
        <v>318.33333333333331</v>
      </c>
      <c r="O74" s="38">
        <f>N74/G74</f>
        <v>318.33333333333331</v>
      </c>
      <c r="P74" s="9">
        <v>318</v>
      </c>
      <c r="Q74" s="9">
        <f t="shared" si="5"/>
        <v>318</v>
      </c>
      <c r="R74" s="1">
        <f t="shared" si="8"/>
        <v>325</v>
      </c>
      <c r="S74" s="1">
        <f t="shared" si="6"/>
        <v>310</v>
      </c>
      <c r="T74" s="1">
        <f t="shared" si="7"/>
        <v>320</v>
      </c>
    </row>
    <row r="75" spans="1:20" ht="25.5" customHeight="1">
      <c r="A75" s="30">
        <v>2</v>
      </c>
      <c r="B75" s="31"/>
      <c r="C75" s="31" t="s">
        <v>57</v>
      </c>
      <c r="D75" s="31"/>
      <c r="E75" s="31"/>
      <c r="F75" s="30" t="s">
        <v>86</v>
      </c>
      <c r="G75" s="17">
        <v>1</v>
      </c>
      <c r="H75" s="32">
        <v>325</v>
      </c>
      <c r="I75" s="32">
        <v>310</v>
      </c>
      <c r="J75" s="32">
        <v>320</v>
      </c>
      <c r="K75" s="9">
        <f t="shared" si="124"/>
        <v>318.33</v>
      </c>
      <c r="L75" s="7">
        <f t="shared" si="1"/>
        <v>7.6376272493491069</v>
      </c>
      <c r="M75" s="8">
        <f t="shared" ref="M75:M89" si="134">L75/K75*100</f>
        <v>2.3992797566516217</v>
      </c>
      <c r="N75" s="9">
        <f t="shared" ref="N75:N86" si="135">((G75/3)*(SUM(H75:J75)))</f>
        <v>318.33333333333331</v>
      </c>
      <c r="O75" s="38">
        <f t="shared" ref="O75:O89" si="136">N75/G75</f>
        <v>318.33333333333331</v>
      </c>
      <c r="P75" s="9">
        <v>318</v>
      </c>
      <c r="Q75" s="9">
        <f t="shared" si="5"/>
        <v>318</v>
      </c>
      <c r="R75" s="1">
        <f t="shared" si="8"/>
        <v>325</v>
      </c>
      <c r="S75" s="1">
        <f t="shared" si="6"/>
        <v>310</v>
      </c>
      <c r="T75" s="1">
        <f t="shared" si="7"/>
        <v>320</v>
      </c>
    </row>
    <row r="76" spans="1:20" ht="25.5" customHeight="1">
      <c r="A76" s="30">
        <v>3</v>
      </c>
      <c r="B76" s="31"/>
      <c r="C76" s="31" t="s">
        <v>58</v>
      </c>
      <c r="D76" s="31"/>
      <c r="E76" s="31"/>
      <c r="F76" s="30" t="s">
        <v>86</v>
      </c>
      <c r="G76" s="17">
        <v>1</v>
      </c>
      <c r="H76" s="32">
        <v>325</v>
      </c>
      <c r="I76" s="32">
        <v>310</v>
      </c>
      <c r="J76" s="32">
        <v>320</v>
      </c>
      <c r="K76" s="9">
        <f t="shared" si="124"/>
        <v>318.33</v>
      </c>
      <c r="L76" s="7">
        <f t="shared" si="1"/>
        <v>7.6376272493491069</v>
      </c>
      <c r="M76" s="8">
        <f t="shared" si="134"/>
        <v>2.3992797566516217</v>
      </c>
      <c r="N76" s="9">
        <f t="shared" si="135"/>
        <v>318.33333333333331</v>
      </c>
      <c r="O76" s="38">
        <f t="shared" si="136"/>
        <v>318.33333333333331</v>
      </c>
      <c r="P76" s="9">
        <v>318</v>
      </c>
      <c r="Q76" s="9">
        <f t="shared" si="5"/>
        <v>318</v>
      </c>
      <c r="R76" s="1">
        <f t="shared" si="8"/>
        <v>325</v>
      </c>
      <c r="S76" s="1">
        <f t="shared" si="6"/>
        <v>310</v>
      </c>
      <c r="T76" s="1">
        <f t="shared" si="7"/>
        <v>320</v>
      </c>
    </row>
    <row r="77" spans="1:20" ht="25.5" customHeight="1">
      <c r="A77" s="30">
        <v>4</v>
      </c>
      <c r="B77" s="31"/>
      <c r="C77" s="31" t="s">
        <v>119</v>
      </c>
      <c r="D77" s="31"/>
      <c r="E77" s="31"/>
      <c r="F77" s="30" t="s">
        <v>86</v>
      </c>
      <c r="G77" s="17">
        <v>1</v>
      </c>
      <c r="H77" s="32">
        <v>325</v>
      </c>
      <c r="I77" s="32">
        <v>310</v>
      </c>
      <c r="J77" s="32">
        <v>320</v>
      </c>
      <c r="K77" s="9">
        <f t="shared" ref="K77" si="137">ROUND((H77+J77+I77)/3,2)</f>
        <v>318.33</v>
      </c>
      <c r="L77" s="7">
        <f t="shared" ref="L77" si="138">SQRT(((SUM((POWER(H77-K77,2)),(POWER(I77-K77,2)),(POWER(J77-K77,2)))/(COLUMNS(H77:J77)-1))))</f>
        <v>7.6376272493491069</v>
      </c>
      <c r="M77" s="8">
        <f t="shared" ref="M77" si="139">L77/K77*100</f>
        <v>2.3992797566516217</v>
      </c>
      <c r="N77" s="9">
        <f t="shared" ref="N77" si="140">((G77/3)*(SUM(H77:J77)))</f>
        <v>318.33333333333331</v>
      </c>
      <c r="O77" s="38">
        <f t="shared" ref="O77" si="141">N77/G77</f>
        <v>318.33333333333331</v>
      </c>
      <c r="P77" s="9">
        <v>318</v>
      </c>
      <c r="Q77" s="9">
        <f t="shared" ref="Q77" si="142">P77*G77</f>
        <v>318</v>
      </c>
      <c r="R77" s="1">
        <f t="shared" ref="R77" si="143">G77*H77</f>
        <v>325</v>
      </c>
      <c r="S77" s="1">
        <f t="shared" ref="S77" si="144">G77*I77</f>
        <v>310</v>
      </c>
      <c r="T77" s="1">
        <f t="shared" ref="T77" si="145">G77*J77</f>
        <v>320</v>
      </c>
    </row>
    <row r="78" spans="1:20" ht="26.25" customHeight="1">
      <c r="A78" s="30">
        <v>5</v>
      </c>
      <c r="B78" s="31"/>
      <c r="C78" s="31" t="s">
        <v>59</v>
      </c>
      <c r="D78" s="31"/>
      <c r="E78" s="31"/>
      <c r="F78" s="30" t="s">
        <v>86</v>
      </c>
      <c r="G78" s="17">
        <v>1</v>
      </c>
      <c r="H78" s="32">
        <v>325</v>
      </c>
      <c r="I78" s="32">
        <v>310</v>
      </c>
      <c r="J78" s="32">
        <v>320</v>
      </c>
      <c r="K78" s="9">
        <f t="shared" si="124"/>
        <v>318.33</v>
      </c>
      <c r="L78" s="7">
        <f t="shared" si="1"/>
        <v>7.6376272493491069</v>
      </c>
      <c r="M78" s="8">
        <f t="shared" si="134"/>
        <v>2.3992797566516217</v>
      </c>
      <c r="N78" s="9">
        <f t="shared" si="135"/>
        <v>318.33333333333331</v>
      </c>
      <c r="O78" s="38">
        <f t="shared" si="136"/>
        <v>318.33333333333331</v>
      </c>
      <c r="P78" s="9">
        <v>318</v>
      </c>
      <c r="Q78" s="9">
        <f t="shared" si="5"/>
        <v>318</v>
      </c>
      <c r="R78" s="1">
        <f t="shared" si="8"/>
        <v>325</v>
      </c>
      <c r="S78" s="1">
        <f t="shared" si="6"/>
        <v>310</v>
      </c>
      <c r="T78" s="1">
        <f t="shared" si="7"/>
        <v>320</v>
      </c>
    </row>
    <row r="79" spans="1:20" ht="25.5" customHeight="1">
      <c r="A79" s="30">
        <v>6</v>
      </c>
      <c r="B79" s="31"/>
      <c r="C79" s="31" t="s">
        <v>80</v>
      </c>
      <c r="D79" s="31"/>
      <c r="E79" s="31"/>
      <c r="F79" s="30" t="s">
        <v>86</v>
      </c>
      <c r="G79" s="17">
        <v>1</v>
      </c>
      <c r="H79" s="32">
        <v>325</v>
      </c>
      <c r="I79" s="32">
        <v>310</v>
      </c>
      <c r="J79" s="32">
        <v>320</v>
      </c>
      <c r="K79" s="9">
        <f t="shared" si="124"/>
        <v>318.33</v>
      </c>
      <c r="L79" s="7">
        <f t="shared" si="1"/>
        <v>7.6376272493491069</v>
      </c>
      <c r="M79" s="8">
        <f t="shared" si="134"/>
        <v>2.3992797566516217</v>
      </c>
      <c r="N79" s="9">
        <f t="shared" ref="N79" si="146">((G79/3)*(SUM(H79:J79)))</f>
        <v>318.33333333333331</v>
      </c>
      <c r="O79" s="38">
        <f t="shared" si="136"/>
        <v>318.33333333333331</v>
      </c>
      <c r="P79" s="9">
        <v>318</v>
      </c>
      <c r="Q79" s="9">
        <f t="shared" si="5"/>
        <v>318</v>
      </c>
      <c r="R79" s="1">
        <f t="shared" si="8"/>
        <v>325</v>
      </c>
      <c r="S79" s="1">
        <f t="shared" si="6"/>
        <v>310</v>
      </c>
      <c r="T79" s="1">
        <f t="shared" si="7"/>
        <v>320</v>
      </c>
    </row>
    <row r="80" spans="1:20" ht="26.25" customHeight="1">
      <c r="A80" s="30">
        <v>7</v>
      </c>
      <c r="B80" s="31"/>
      <c r="C80" s="31" t="s">
        <v>60</v>
      </c>
      <c r="D80" s="31"/>
      <c r="E80" s="31"/>
      <c r="F80" s="30" t="s">
        <v>86</v>
      </c>
      <c r="G80" s="17">
        <v>1</v>
      </c>
      <c r="H80" s="32">
        <v>325</v>
      </c>
      <c r="I80" s="32">
        <v>310</v>
      </c>
      <c r="J80" s="32">
        <v>320</v>
      </c>
      <c r="K80" s="9">
        <f t="shared" si="124"/>
        <v>318.33</v>
      </c>
      <c r="L80" s="7">
        <f t="shared" si="1"/>
        <v>7.6376272493491069</v>
      </c>
      <c r="M80" s="8">
        <f t="shared" si="134"/>
        <v>2.3992797566516217</v>
      </c>
      <c r="N80" s="9">
        <f t="shared" si="135"/>
        <v>318.33333333333331</v>
      </c>
      <c r="O80" s="38">
        <f t="shared" si="136"/>
        <v>318.33333333333331</v>
      </c>
      <c r="P80" s="9">
        <v>318</v>
      </c>
      <c r="Q80" s="9">
        <f t="shared" si="5"/>
        <v>318</v>
      </c>
      <c r="R80" s="1">
        <f t="shared" si="8"/>
        <v>325</v>
      </c>
      <c r="S80" s="1">
        <f t="shared" si="6"/>
        <v>310</v>
      </c>
      <c r="T80" s="1">
        <f t="shared" si="7"/>
        <v>320</v>
      </c>
    </row>
    <row r="81" spans="1:20" ht="24.75" customHeight="1">
      <c r="A81" s="30">
        <v>8</v>
      </c>
      <c r="B81" s="31"/>
      <c r="C81" s="31" t="s">
        <v>61</v>
      </c>
      <c r="D81" s="31"/>
      <c r="E81" s="31"/>
      <c r="F81" s="30" t="s">
        <v>86</v>
      </c>
      <c r="G81" s="17">
        <v>1</v>
      </c>
      <c r="H81" s="32">
        <v>325</v>
      </c>
      <c r="I81" s="32">
        <v>310</v>
      </c>
      <c r="J81" s="32">
        <v>320</v>
      </c>
      <c r="K81" s="9">
        <f t="shared" si="124"/>
        <v>318.33</v>
      </c>
      <c r="L81" s="7">
        <f t="shared" si="1"/>
        <v>7.6376272493491069</v>
      </c>
      <c r="M81" s="8">
        <f t="shared" si="134"/>
        <v>2.3992797566516217</v>
      </c>
      <c r="N81" s="9">
        <f t="shared" si="135"/>
        <v>318.33333333333331</v>
      </c>
      <c r="O81" s="38">
        <f t="shared" si="136"/>
        <v>318.33333333333331</v>
      </c>
      <c r="P81" s="9">
        <v>318</v>
      </c>
      <c r="Q81" s="9">
        <f t="shared" si="5"/>
        <v>318</v>
      </c>
      <c r="R81" s="1">
        <f t="shared" si="8"/>
        <v>325</v>
      </c>
      <c r="S81" s="1">
        <f t="shared" si="6"/>
        <v>310</v>
      </c>
      <c r="T81" s="1">
        <f t="shared" si="7"/>
        <v>320</v>
      </c>
    </row>
    <row r="82" spans="1:20" ht="25.5" customHeight="1">
      <c r="A82" s="30">
        <v>9</v>
      </c>
      <c r="B82" s="31"/>
      <c r="C82" s="31" t="s">
        <v>62</v>
      </c>
      <c r="D82" s="31"/>
      <c r="E82" s="31"/>
      <c r="F82" s="30" t="s">
        <v>86</v>
      </c>
      <c r="G82" s="17">
        <v>1</v>
      </c>
      <c r="H82" s="32">
        <v>325</v>
      </c>
      <c r="I82" s="32">
        <v>310</v>
      </c>
      <c r="J82" s="32">
        <v>320</v>
      </c>
      <c r="K82" s="9">
        <f t="shared" si="124"/>
        <v>318.33</v>
      </c>
      <c r="L82" s="7">
        <f t="shared" si="1"/>
        <v>7.6376272493491069</v>
      </c>
      <c r="M82" s="8">
        <f t="shared" si="134"/>
        <v>2.3992797566516217</v>
      </c>
      <c r="N82" s="9">
        <f t="shared" si="135"/>
        <v>318.33333333333331</v>
      </c>
      <c r="O82" s="38">
        <f t="shared" si="136"/>
        <v>318.33333333333331</v>
      </c>
      <c r="P82" s="9">
        <v>318</v>
      </c>
      <c r="Q82" s="9">
        <f t="shared" si="5"/>
        <v>318</v>
      </c>
      <c r="R82" s="1">
        <f t="shared" si="8"/>
        <v>325</v>
      </c>
      <c r="S82" s="1">
        <f t="shared" si="6"/>
        <v>310</v>
      </c>
      <c r="T82" s="1">
        <f t="shared" si="7"/>
        <v>320</v>
      </c>
    </row>
    <row r="83" spans="1:20" ht="25.5" customHeight="1">
      <c r="A83" s="30">
        <v>10</v>
      </c>
      <c r="B83" s="31"/>
      <c r="C83" s="31" t="s">
        <v>63</v>
      </c>
      <c r="D83" s="31"/>
      <c r="E83" s="31"/>
      <c r="F83" s="30" t="s">
        <v>86</v>
      </c>
      <c r="G83" s="17">
        <v>1</v>
      </c>
      <c r="H83" s="32">
        <v>320</v>
      </c>
      <c r="I83" s="32">
        <v>310</v>
      </c>
      <c r="J83" s="32">
        <v>320</v>
      </c>
      <c r="K83" s="9">
        <f t="shared" si="124"/>
        <v>316.67</v>
      </c>
      <c r="L83" s="7">
        <f t="shared" si="1"/>
        <v>5.7735041352717502</v>
      </c>
      <c r="M83" s="8">
        <f t="shared" si="134"/>
        <v>1.8231926406895982</v>
      </c>
      <c r="N83" s="9">
        <f t="shared" si="135"/>
        <v>316.66666666666663</v>
      </c>
      <c r="O83" s="38">
        <f t="shared" si="136"/>
        <v>316.66666666666663</v>
      </c>
      <c r="P83" s="9">
        <v>316</v>
      </c>
      <c r="Q83" s="9">
        <f t="shared" si="5"/>
        <v>316</v>
      </c>
      <c r="R83" s="1">
        <f t="shared" si="8"/>
        <v>320</v>
      </c>
      <c r="S83" s="1">
        <f t="shared" si="6"/>
        <v>310</v>
      </c>
      <c r="T83" s="1">
        <f t="shared" si="7"/>
        <v>320</v>
      </c>
    </row>
    <row r="84" spans="1:20" ht="25.5" customHeight="1">
      <c r="A84" s="30">
        <v>11</v>
      </c>
      <c r="B84" s="31"/>
      <c r="C84" s="31" t="s">
        <v>120</v>
      </c>
      <c r="D84" s="31"/>
      <c r="E84" s="31"/>
      <c r="F84" s="30" t="s">
        <v>86</v>
      </c>
      <c r="G84" s="17">
        <v>1</v>
      </c>
      <c r="H84" s="32">
        <v>325</v>
      </c>
      <c r="I84" s="32">
        <v>310</v>
      </c>
      <c r="J84" s="32">
        <v>320</v>
      </c>
      <c r="K84" s="9">
        <f t="shared" ref="K84" si="147">ROUND((H84+J84+I84)/3,2)</f>
        <v>318.33</v>
      </c>
      <c r="L84" s="7">
        <f t="shared" ref="L84" si="148">SQRT(((SUM((POWER(H84-K84,2)),(POWER(I84-K84,2)),(POWER(J84-K84,2)))/(COLUMNS(H84:J84)-1))))</f>
        <v>7.6376272493491069</v>
      </c>
      <c r="M84" s="8">
        <f t="shared" ref="M84" si="149">L84/K84*100</f>
        <v>2.3992797566516217</v>
      </c>
      <c r="N84" s="9">
        <f t="shared" ref="N84" si="150">((G84/3)*(SUM(H84:J84)))</f>
        <v>318.33333333333331</v>
      </c>
      <c r="O84" s="38">
        <f t="shared" ref="O84" si="151">N84/G84</f>
        <v>318.33333333333331</v>
      </c>
      <c r="P84" s="9">
        <v>318</v>
      </c>
      <c r="Q84" s="9">
        <f t="shared" ref="Q84" si="152">P84*G84</f>
        <v>318</v>
      </c>
      <c r="R84" s="1">
        <f t="shared" ref="R84" si="153">G84*H84</f>
        <v>325</v>
      </c>
      <c r="S84" s="1">
        <f t="shared" ref="S84" si="154">G84*I84</f>
        <v>310</v>
      </c>
      <c r="T84" s="1">
        <f t="shared" ref="T84" si="155">G84*J84</f>
        <v>320</v>
      </c>
    </row>
    <row r="85" spans="1:20" ht="25.5" customHeight="1">
      <c r="A85" s="30">
        <v>12</v>
      </c>
      <c r="B85" s="31"/>
      <c r="C85" s="31" t="s">
        <v>64</v>
      </c>
      <c r="D85" s="31"/>
      <c r="E85" s="31"/>
      <c r="F85" s="30" t="s">
        <v>86</v>
      </c>
      <c r="G85" s="17">
        <v>1</v>
      </c>
      <c r="H85" s="32">
        <v>325</v>
      </c>
      <c r="I85" s="32">
        <v>310</v>
      </c>
      <c r="J85" s="32">
        <v>320</v>
      </c>
      <c r="K85" s="9">
        <f t="shared" si="124"/>
        <v>318.33</v>
      </c>
      <c r="L85" s="7">
        <f t="shared" si="1"/>
        <v>7.6376272493491069</v>
      </c>
      <c r="M85" s="8">
        <f t="shared" si="134"/>
        <v>2.3992797566516217</v>
      </c>
      <c r="N85" s="9">
        <f t="shared" si="135"/>
        <v>318.33333333333331</v>
      </c>
      <c r="O85" s="38">
        <f t="shared" si="136"/>
        <v>318.33333333333331</v>
      </c>
      <c r="P85" s="9">
        <v>318</v>
      </c>
      <c r="Q85" s="9">
        <f t="shared" si="5"/>
        <v>318</v>
      </c>
      <c r="R85" s="1">
        <f t="shared" si="8"/>
        <v>325</v>
      </c>
      <c r="S85" s="1">
        <f t="shared" si="6"/>
        <v>310</v>
      </c>
      <c r="T85" s="1">
        <f t="shared" si="7"/>
        <v>320</v>
      </c>
    </row>
    <row r="86" spans="1:20" ht="24.75" customHeight="1">
      <c r="A86" s="30">
        <v>13</v>
      </c>
      <c r="B86" s="31"/>
      <c r="C86" s="31" t="s">
        <v>65</v>
      </c>
      <c r="D86" s="31"/>
      <c r="E86" s="31"/>
      <c r="F86" s="30" t="s">
        <v>86</v>
      </c>
      <c r="G86" s="17">
        <v>1</v>
      </c>
      <c r="H86" s="32">
        <v>325</v>
      </c>
      <c r="I86" s="32">
        <v>310</v>
      </c>
      <c r="J86" s="32">
        <v>320</v>
      </c>
      <c r="K86" s="9">
        <f t="shared" si="124"/>
        <v>318.33</v>
      </c>
      <c r="L86" s="7">
        <f t="shared" si="1"/>
        <v>7.6376272493491069</v>
      </c>
      <c r="M86" s="8">
        <f t="shared" si="134"/>
        <v>2.3992797566516217</v>
      </c>
      <c r="N86" s="9">
        <f t="shared" si="135"/>
        <v>318.33333333333331</v>
      </c>
      <c r="O86" s="38">
        <f t="shared" si="136"/>
        <v>318.33333333333331</v>
      </c>
      <c r="P86" s="9">
        <v>318</v>
      </c>
      <c r="Q86" s="9">
        <f t="shared" si="5"/>
        <v>318</v>
      </c>
      <c r="R86" s="1">
        <f t="shared" si="8"/>
        <v>325</v>
      </c>
      <c r="S86" s="1">
        <f t="shared" si="6"/>
        <v>310</v>
      </c>
      <c r="T86" s="1">
        <f t="shared" si="7"/>
        <v>320</v>
      </c>
    </row>
    <row r="87" spans="1:20" ht="25.5" customHeight="1">
      <c r="A87" s="30">
        <v>14</v>
      </c>
      <c r="B87" s="31"/>
      <c r="C87" s="31" t="s">
        <v>66</v>
      </c>
      <c r="D87" s="31"/>
      <c r="E87" s="31"/>
      <c r="F87" s="30" t="s">
        <v>86</v>
      </c>
      <c r="G87" s="17">
        <v>1</v>
      </c>
      <c r="H87" s="32">
        <v>325</v>
      </c>
      <c r="I87" s="32">
        <v>310</v>
      </c>
      <c r="J87" s="32">
        <v>320</v>
      </c>
      <c r="K87" s="9">
        <f t="shared" ref="K87" si="156">ROUND((H87+J87+I87)/3,2)</f>
        <v>318.33</v>
      </c>
      <c r="L87" s="7">
        <f t="shared" ref="L87" si="157">SQRT(((SUM((POWER(H87-K87,2)),(POWER(I87-K87,2)),(POWER(J87-K87,2)))/(COLUMNS(H87:J87)-1))))</f>
        <v>7.6376272493491069</v>
      </c>
      <c r="M87" s="8">
        <f t="shared" ref="M87" si="158">L87/K87*100</f>
        <v>2.3992797566516217</v>
      </c>
      <c r="N87" s="9">
        <f t="shared" ref="N87" si="159">((G87/3)*(SUM(H87:J87)))</f>
        <v>318.33333333333331</v>
      </c>
      <c r="O87" s="38">
        <f t="shared" ref="O87" si="160">N87/G87</f>
        <v>318.33333333333331</v>
      </c>
      <c r="P87" s="9">
        <v>318</v>
      </c>
      <c r="Q87" s="9">
        <f t="shared" ref="Q87" si="161">P87*G87</f>
        <v>318</v>
      </c>
      <c r="R87" s="1">
        <f t="shared" si="8"/>
        <v>325</v>
      </c>
      <c r="S87" s="1">
        <f t="shared" si="6"/>
        <v>310</v>
      </c>
      <c r="T87" s="1">
        <f t="shared" si="7"/>
        <v>320</v>
      </c>
    </row>
    <row r="88" spans="1:20" ht="25.5" customHeight="1">
      <c r="A88" s="30">
        <v>15</v>
      </c>
      <c r="B88" s="31"/>
      <c r="C88" s="31" t="s">
        <v>84</v>
      </c>
      <c r="D88" s="31"/>
      <c r="E88" s="31"/>
      <c r="F88" s="30" t="s">
        <v>86</v>
      </c>
      <c r="G88" s="17">
        <v>1</v>
      </c>
      <c r="H88" s="32">
        <v>325</v>
      </c>
      <c r="I88" s="32">
        <v>310</v>
      </c>
      <c r="J88" s="32">
        <v>320</v>
      </c>
      <c r="K88" s="9">
        <f t="shared" si="124"/>
        <v>318.33</v>
      </c>
      <c r="L88" s="7">
        <f t="shared" ref="L88:L90" si="162">SQRT(((SUM((POWER(H88-K88,2)),(POWER(I88-K88,2)),(POWER(J88-K88,2)))/(COLUMNS(H88:J88)-1))))</f>
        <v>7.6376272493491069</v>
      </c>
      <c r="M88" s="13">
        <f t="shared" si="134"/>
        <v>2.3992797566516217</v>
      </c>
      <c r="N88" s="9">
        <f t="shared" ref="N88:N89" si="163">((G88/3)*(SUM(H88:J88)))</f>
        <v>318.33333333333331</v>
      </c>
      <c r="O88" s="38">
        <f t="shared" si="136"/>
        <v>318.33333333333331</v>
      </c>
      <c r="P88" s="9">
        <v>318</v>
      </c>
      <c r="Q88" s="9">
        <f t="shared" si="5"/>
        <v>318</v>
      </c>
      <c r="R88" s="1">
        <f t="shared" si="8"/>
        <v>325</v>
      </c>
      <c r="S88" s="1">
        <f t="shared" si="6"/>
        <v>310</v>
      </c>
      <c r="T88" s="1">
        <f t="shared" si="7"/>
        <v>320</v>
      </c>
    </row>
    <row r="89" spans="1:20" ht="24.75" customHeight="1">
      <c r="A89" s="30">
        <v>16</v>
      </c>
      <c r="B89" s="31"/>
      <c r="C89" s="31" t="s">
        <v>88</v>
      </c>
      <c r="D89" s="31"/>
      <c r="E89" s="31"/>
      <c r="F89" s="30" t="s">
        <v>86</v>
      </c>
      <c r="G89" s="17">
        <v>1</v>
      </c>
      <c r="H89" s="32">
        <v>325</v>
      </c>
      <c r="I89" s="32">
        <v>310</v>
      </c>
      <c r="J89" s="32">
        <v>320</v>
      </c>
      <c r="K89" s="9">
        <f t="shared" si="124"/>
        <v>318.33</v>
      </c>
      <c r="L89" s="7">
        <f t="shared" si="162"/>
        <v>7.6376272493491069</v>
      </c>
      <c r="M89" s="8">
        <f t="shared" si="134"/>
        <v>2.3992797566516217</v>
      </c>
      <c r="N89" s="9">
        <f t="shared" si="163"/>
        <v>318.33333333333331</v>
      </c>
      <c r="O89" s="38">
        <f t="shared" si="136"/>
        <v>318.33333333333331</v>
      </c>
      <c r="P89" s="9">
        <v>318</v>
      </c>
      <c r="Q89" s="9">
        <f t="shared" si="5"/>
        <v>318</v>
      </c>
      <c r="R89" s="1">
        <f t="shared" ref="R89:R90" si="164">G89*H89</f>
        <v>325</v>
      </c>
      <c r="S89" s="1">
        <f t="shared" ref="S89:S90" si="165">G89*I89</f>
        <v>310</v>
      </c>
      <c r="T89" s="1">
        <f t="shared" ref="T89:T90" si="166">G89*J89</f>
        <v>320</v>
      </c>
    </row>
    <row r="90" spans="1:20" ht="24.75" customHeight="1">
      <c r="A90" s="30">
        <v>17</v>
      </c>
      <c r="B90" s="31"/>
      <c r="C90" s="31" t="s">
        <v>121</v>
      </c>
      <c r="D90" s="31"/>
      <c r="E90" s="31"/>
      <c r="F90" s="30" t="s">
        <v>86</v>
      </c>
      <c r="G90" s="17">
        <v>1</v>
      </c>
      <c r="H90" s="32">
        <v>325</v>
      </c>
      <c r="I90" s="32">
        <v>310</v>
      </c>
      <c r="J90" s="32">
        <v>320</v>
      </c>
      <c r="K90" s="9">
        <f t="shared" ref="K90" si="167">ROUND((H90+J90+I90)/3,2)</f>
        <v>318.33</v>
      </c>
      <c r="L90" s="7">
        <f t="shared" si="162"/>
        <v>7.6376272493491069</v>
      </c>
      <c r="M90" s="8">
        <f t="shared" ref="M90" si="168">L90/K90*100</f>
        <v>2.3992797566516217</v>
      </c>
      <c r="N90" s="9">
        <f t="shared" ref="N90" si="169">((G90/3)*(SUM(H90:J90)))</f>
        <v>318.33333333333331</v>
      </c>
      <c r="O90" s="38">
        <f t="shared" ref="O90" si="170">N90/G90</f>
        <v>318.33333333333331</v>
      </c>
      <c r="P90" s="9">
        <v>318</v>
      </c>
      <c r="Q90" s="9">
        <f t="shared" ref="Q90" si="171">P90*G90</f>
        <v>318</v>
      </c>
      <c r="R90" s="1">
        <f t="shared" si="164"/>
        <v>325</v>
      </c>
      <c r="S90" s="1">
        <f t="shared" si="165"/>
        <v>310</v>
      </c>
      <c r="T90" s="1">
        <f t="shared" si="166"/>
        <v>320</v>
      </c>
    </row>
    <row r="91" spans="1:20">
      <c r="A91" s="33"/>
      <c r="B91" s="31"/>
      <c r="C91" s="14"/>
      <c r="D91" s="14"/>
      <c r="E91" s="14"/>
      <c r="F91" s="14"/>
      <c r="G91" s="14"/>
      <c r="H91" s="14"/>
      <c r="I91" s="14"/>
      <c r="J91" s="14"/>
      <c r="K91" s="14"/>
      <c r="L91" s="15"/>
      <c r="M91" s="16"/>
      <c r="N91" s="14"/>
      <c r="O91" s="39"/>
      <c r="P91" s="14"/>
      <c r="Q91" s="14"/>
      <c r="R91" s="1">
        <f t="shared" si="8"/>
        <v>0</v>
      </c>
      <c r="S91" s="1">
        <f t="shared" si="6"/>
        <v>0</v>
      </c>
      <c r="T91" s="1">
        <f t="shared" si="7"/>
        <v>0</v>
      </c>
    </row>
    <row r="92" spans="1:20" ht="24.75" customHeight="1">
      <c r="A92" s="30">
        <v>1</v>
      </c>
      <c r="B92" s="31" t="s">
        <v>10</v>
      </c>
      <c r="C92" s="31" t="s">
        <v>67</v>
      </c>
      <c r="D92" s="31"/>
      <c r="E92" s="31" t="s">
        <v>11</v>
      </c>
      <c r="F92" s="30" t="s">
        <v>86</v>
      </c>
      <c r="G92" s="17">
        <v>1</v>
      </c>
      <c r="H92" s="32">
        <v>279</v>
      </c>
      <c r="I92" s="32">
        <v>268</v>
      </c>
      <c r="J92" s="32">
        <v>269</v>
      </c>
      <c r="K92" s="9">
        <f t="shared" si="124"/>
        <v>272</v>
      </c>
      <c r="L92" s="7">
        <f t="shared" si="1"/>
        <v>6.0827625302982193</v>
      </c>
      <c r="M92" s="8">
        <f>L92/K92*100</f>
        <v>2.2363097537861103</v>
      </c>
      <c r="N92" s="9">
        <f>((G92/3)*(SUM(H92:J92)))</f>
        <v>272</v>
      </c>
      <c r="O92" s="38">
        <f>N92/G92</f>
        <v>272</v>
      </c>
      <c r="P92" s="9">
        <v>272</v>
      </c>
      <c r="Q92" s="9">
        <f t="shared" ref="Q92:Q104" si="172">P92*G92</f>
        <v>272</v>
      </c>
      <c r="R92" s="1">
        <f t="shared" si="8"/>
        <v>279</v>
      </c>
      <c r="S92" s="1">
        <f t="shared" si="6"/>
        <v>268</v>
      </c>
      <c r="T92" s="1">
        <f t="shared" si="7"/>
        <v>269</v>
      </c>
    </row>
    <row r="93" spans="1:20" ht="26.25" customHeight="1">
      <c r="A93" s="30">
        <v>2</v>
      </c>
      <c r="B93" s="31"/>
      <c r="C93" s="31" t="s">
        <v>68</v>
      </c>
      <c r="D93" s="31"/>
      <c r="E93" s="31"/>
      <c r="F93" s="30" t="s">
        <v>86</v>
      </c>
      <c r="G93" s="17">
        <v>1</v>
      </c>
      <c r="H93" s="32">
        <v>279</v>
      </c>
      <c r="I93" s="32">
        <v>268</v>
      </c>
      <c r="J93" s="32">
        <v>269</v>
      </c>
      <c r="K93" s="9">
        <f t="shared" si="124"/>
        <v>272</v>
      </c>
      <c r="L93" s="7">
        <f t="shared" si="1"/>
        <v>6.0827625302982193</v>
      </c>
      <c r="M93" s="8">
        <f t="shared" ref="M93:M108" si="173">L93/K93*100</f>
        <v>2.2363097537861103</v>
      </c>
      <c r="N93" s="9">
        <f t="shared" ref="N93:N104" si="174">((G93/3)*(SUM(H93:J93)))</f>
        <v>272</v>
      </c>
      <c r="O93" s="38">
        <f t="shared" ref="O93:O108" si="175">N93/G93</f>
        <v>272</v>
      </c>
      <c r="P93" s="9">
        <v>272</v>
      </c>
      <c r="Q93" s="9">
        <f t="shared" si="172"/>
        <v>272</v>
      </c>
      <c r="R93" s="1">
        <f t="shared" si="8"/>
        <v>279</v>
      </c>
      <c r="S93" s="1">
        <f t="shared" si="6"/>
        <v>268</v>
      </c>
      <c r="T93" s="1">
        <f t="shared" si="7"/>
        <v>269</v>
      </c>
    </row>
    <row r="94" spans="1:20" ht="27" customHeight="1">
      <c r="A94" s="30">
        <v>3</v>
      </c>
      <c r="B94" s="31"/>
      <c r="C94" s="31" t="s">
        <v>69</v>
      </c>
      <c r="D94" s="31"/>
      <c r="E94" s="31"/>
      <c r="F94" s="30" t="s">
        <v>86</v>
      </c>
      <c r="G94" s="17">
        <v>1</v>
      </c>
      <c r="H94" s="32">
        <v>279</v>
      </c>
      <c r="I94" s="32">
        <v>268</v>
      </c>
      <c r="J94" s="32">
        <v>269</v>
      </c>
      <c r="K94" s="9">
        <f t="shared" si="124"/>
        <v>272</v>
      </c>
      <c r="L94" s="7">
        <f t="shared" si="1"/>
        <v>6.0827625302982193</v>
      </c>
      <c r="M94" s="8">
        <f t="shared" si="173"/>
        <v>2.2363097537861103</v>
      </c>
      <c r="N94" s="9">
        <f t="shared" si="174"/>
        <v>272</v>
      </c>
      <c r="O94" s="38">
        <f t="shared" si="175"/>
        <v>272</v>
      </c>
      <c r="P94" s="9">
        <v>272</v>
      </c>
      <c r="Q94" s="9">
        <f t="shared" si="172"/>
        <v>272</v>
      </c>
      <c r="R94" s="1">
        <f t="shared" si="8"/>
        <v>279</v>
      </c>
      <c r="S94" s="1">
        <f t="shared" si="6"/>
        <v>268</v>
      </c>
      <c r="T94" s="1">
        <f t="shared" si="7"/>
        <v>269</v>
      </c>
    </row>
    <row r="95" spans="1:20" ht="24.75" customHeight="1">
      <c r="A95" s="30">
        <v>4</v>
      </c>
      <c r="B95" s="31"/>
      <c r="C95" s="31" t="s">
        <v>122</v>
      </c>
      <c r="D95" s="31"/>
      <c r="E95" s="31"/>
      <c r="F95" s="30" t="s">
        <v>86</v>
      </c>
      <c r="G95" s="17">
        <v>1</v>
      </c>
      <c r="H95" s="32">
        <v>279</v>
      </c>
      <c r="I95" s="32">
        <v>268</v>
      </c>
      <c r="J95" s="32">
        <v>269</v>
      </c>
      <c r="K95" s="9">
        <f t="shared" si="124"/>
        <v>272</v>
      </c>
      <c r="L95" s="7">
        <f t="shared" si="1"/>
        <v>6.0827625302982193</v>
      </c>
      <c r="M95" s="8">
        <f t="shared" si="173"/>
        <v>2.2363097537861103</v>
      </c>
      <c r="N95" s="9">
        <f t="shared" si="174"/>
        <v>272</v>
      </c>
      <c r="O95" s="38">
        <f t="shared" si="175"/>
        <v>272</v>
      </c>
      <c r="P95" s="9">
        <v>272</v>
      </c>
      <c r="Q95" s="9">
        <f t="shared" si="172"/>
        <v>272</v>
      </c>
      <c r="R95" s="1">
        <f t="shared" si="8"/>
        <v>279</v>
      </c>
      <c r="S95" s="1">
        <f t="shared" si="6"/>
        <v>268</v>
      </c>
      <c r="T95" s="1">
        <f t="shared" si="7"/>
        <v>269</v>
      </c>
    </row>
    <row r="96" spans="1:20" ht="27.75" customHeight="1">
      <c r="A96" s="30">
        <v>5</v>
      </c>
      <c r="B96" s="31"/>
      <c r="C96" s="31" t="s">
        <v>70</v>
      </c>
      <c r="D96" s="31"/>
      <c r="E96" s="31"/>
      <c r="F96" s="30" t="s">
        <v>86</v>
      </c>
      <c r="G96" s="17">
        <v>1</v>
      </c>
      <c r="H96" s="32">
        <v>279</v>
      </c>
      <c r="I96" s="32">
        <v>268</v>
      </c>
      <c r="J96" s="32">
        <v>269</v>
      </c>
      <c r="K96" s="9">
        <f t="shared" si="124"/>
        <v>272</v>
      </c>
      <c r="L96" s="7">
        <f t="shared" si="1"/>
        <v>6.0827625302982193</v>
      </c>
      <c r="M96" s="13">
        <f t="shared" si="173"/>
        <v>2.2363097537861103</v>
      </c>
      <c r="N96" s="9">
        <f t="shared" si="174"/>
        <v>272</v>
      </c>
      <c r="O96" s="38">
        <f t="shared" si="175"/>
        <v>272</v>
      </c>
      <c r="P96" s="9">
        <v>272</v>
      </c>
      <c r="Q96" s="9">
        <f t="shared" si="172"/>
        <v>272</v>
      </c>
      <c r="R96" s="1">
        <f t="shared" si="8"/>
        <v>279</v>
      </c>
      <c r="S96" s="1">
        <f t="shared" si="6"/>
        <v>268</v>
      </c>
      <c r="T96" s="1">
        <f t="shared" si="7"/>
        <v>269</v>
      </c>
    </row>
    <row r="97" spans="1:21" ht="27" customHeight="1">
      <c r="A97" s="30">
        <v>6</v>
      </c>
      <c r="B97" s="31"/>
      <c r="C97" s="31" t="s">
        <v>71</v>
      </c>
      <c r="D97" s="31"/>
      <c r="E97" s="31"/>
      <c r="F97" s="30" t="s">
        <v>86</v>
      </c>
      <c r="G97" s="17">
        <v>1</v>
      </c>
      <c r="H97" s="32">
        <v>279</v>
      </c>
      <c r="I97" s="32">
        <v>268</v>
      </c>
      <c r="J97" s="32">
        <v>269</v>
      </c>
      <c r="K97" s="9">
        <f t="shared" si="124"/>
        <v>272</v>
      </c>
      <c r="L97" s="7">
        <f t="shared" si="1"/>
        <v>6.0827625302982193</v>
      </c>
      <c r="M97" s="8">
        <f t="shared" si="173"/>
        <v>2.2363097537861103</v>
      </c>
      <c r="N97" s="9">
        <f t="shared" si="174"/>
        <v>272</v>
      </c>
      <c r="O97" s="38">
        <f t="shared" si="175"/>
        <v>272</v>
      </c>
      <c r="P97" s="9">
        <v>272</v>
      </c>
      <c r="Q97" s="9">
        <f t="shared" si="172"/>
        <v>272</v>
      </c>
      <c r="R97" s="1">
        <f t="shared" si="8"/>
        <v>279</v>
      </c>
      <c r="S97" s="1">
        <f t="shared" si="6"/>
        <v>268</v>
      </c>
      <c r="T97" s="1">
        <f t="shared" si="7"/>
        <v>269</v>
      </c>
    </row>
    <row r="98" spans="1:21" ht="27.75" customHeight="1">
      <c r="A98" s="30">
        <v>7</v>
      </c>
      <c r="B98" s="31"/>
      <c r="C98" s="31" t="s">
        <v>72</v>
      </c>
      <c r="D98" s="31"/>
      <c r="E98" s="31"/>
      <c r="F98" s="30" t="s">
        <v>86</v>
      </c>
      <c r="G98" s="17">
        <v>1</v>
      </c>
      <c r="H98" s="32">
        <v>279</v>
      </c>
      <c r="I98" s="32">
        <v>268</v>
      </c>
      <c r="J98" s="32">
        <v>269</v>
      </c>
      <c r="K98" s="9">
        <f t="shared" si="124"/>
        <v>272</v>
      </c>
      <c r="L98" s="7">
        <f t="shared" ref="L98:L108" si="176">SQRT(((SUM((POWER(H98-K98,2)),(POWER(I98-K98,2)),(POWER(J98-K98,2)))/(COLUMNS(H98:J98)-1))))</f>
        <v>6.0827625302982193</v>
      </c>
      <c r="M98" s="8">
        <f t="shared" si="173"/>
        <v>2.2363097537861103</v>
      </c>
      <c r="N98" s="9">
        <f t="shared" si="174"/>
        <v>272</v>
      </c>
      <c r="O98" s="38">
        <f t="shared" si="175"/>
        <v>272</v>
      </c>
      <c r="P98" s="9">
        <v>272</v>
      </c>
      <c r="Q98" s="9">
        <f t="shared" si="172"/>
        <v>272</v>
      </c>
      <c r="R98" s="1">
        <f t="shared" si="8"/>
        <v>279</v>
      </c>
      <c r="S98" s="1">
        <f t="shared" si="6"/>
        <v>268</v>
      </c>
      <c r="T98" s="1">
        <f t="shared" si="7"/>
        <v>269</v>
      </c>
    </row>
    <row r="99" spans="1:21" ht="26.25" customHeight="1">
      <c r="A99" s="30">
        <v>8</v>
      </c>
      <c r="B99" s="31"/>
      <c r="C99" s="31" t="s">
        <v>73</v>
      </c>
      <c r="D99" s="31"/>
      <c r="E99" s="31"/>
      <c r="F99" s="30" t="s">
        <v>86</v>
      </c>
      <c r="G99" s="17">
        <v>1</v>
      </c>
      <c r="H99" s="32">
        <v>279</v>
      </c>
      <c r="I99" s="32">
        <v>268</v>
      </c>
      <c r="J99" s="32">
        <v>269</v>
      </c>
      <c r="K99" s="9">
        <f t="shared" si="124"/>
        <v>272</v>
      </c>
      <c r="L99" s="7">
        <f t="shared" si="176"/>
        <v>6.0827625302982193</v>
      </c>
      <c r="M99" s="8">
        <f t="shared" si="173"/>
        <v>2.2363097537861103</v>
      </c>
      <c r="N99" s="9">
        <f t="shared" si="174"/>
        <v>272</v>
      </c>
      <c r="O99" s="38">
        <f t="shared" si="175"/>
        <v>272</v>
      </c>
      <c r="P99" s="9">
        <v>272</v>
      </c>
      <c r="Q99" s="9">
        <f t="shared" si="172"/>
        <v>272</v>
      </c>
      <c r="R99" s="1">
        <f t="shared" ref="R99:R106" si="177">G99*H99</f>
        <v>279</v>
      </c>
      <c r="S99" s="1">
        <f t="shared" ref="S99:S108" si="178">G99*I99</f>
        <v>268</v>
      </c>
      <c r="T99" s="1">
        <f t="shared" ref="T99:T108" si="179">G99*J99</f>
        <v>269</v>
      </c>
    </row>
    <row r="100" spans="1:21" ht="25.5" customHeight="1">
      <c r="A100" s="30">
        <v>9</v>
      </c>
      <c r="B100" s="31"/>
      <c r="C100" s="31" t="s">
        <v>74</v>
      </c>
      <c r="D100" s="31"/>
      <c r="E100" s="31"/>
      <c r="F100" s="30" t="s">
        <v>86</v>
      </c>
      <c r="G100" s="17">
        <v>1</v>
      </c>
      <c r="H100" s="32">
        <v>279</v>
      </c>
      <c r="I100" s="32">
        <v>268</v>
      </c>
      <c r="J100" s="32">
        <v>269</v>
      </c>
      <c r="K100" s="9">
        <f t="shared" si="124"/>
        <v>272</v>
      </c>
      <c r="L100" s="7">
        <f t="shared" si="176"/>
        <v>6.0827625302982193</v>
      </c>
      <c r="M100" s="8">
        <f t="shared" si="173"/>
        <v>2.2363097537861103</v>
      </c>
      <c r="N100" s="9">
        <f t="shared" si="174"/>
        <v>272</v>
      </c>
      <c r="O100" s="38">
        <f t="shared" si="175"/>
        <v>272</v>
      </c>
      <c r="P100" s="9">
        <v>272</v>
      </c>
      <c r="Q100" s="9">
        <f t="shared" si="172"/>
        <v>272</v>
      </c>
      <c r="R100" s="1">
        <f t="shared" si="177"/>
        <v>279</v>
      </c>
      <c r="S100" s="1">
        <f t="shared" si="178"/>
        <v>268</v>
      </c>
      <c r="T100" s="1">
        <f t="shared" si="179"/>
        <v>269</v>
      </c>
    </row>
    <row r="101" spans="1:21" ht="26.25" customHeight="1">
      <c r="A101" s="30">
        <v>10</v>
      </c>
      <c r="B101" s="31"/>
      <c r="C101" s="31" t="s">
        <v>75</v>
      </c>
      <c r="D101" s="31"/>
      <c r="E101" s="31"/>
      <c r="F101" s="30" t="s">
        <v>86</v>
      </c>
      <c r="G101" s="17">
        <v>1</v>
      </c>
      <c r="H101" s="32">
        <v>279</v>
      </c>
      <c r="I101" s="32">
        <v>268</v>
      </c>
      <c r="J101" s="32">
        <v>269</v>
      </c>
      <c r="K101" s="9">
        <f t="shared" si="124"/>
        <v>272</v>
      </c>
      <c r="L101" s="7">
        <f t="shared" si="176"/>
        <v>6.0827625302982193</v>
      </c>
      <c r="M101" s="8">
        <f t="shared" si="173"/>
        <v>2.2363097537861103</v>
      </c>
      <c r="N101" s="9">
        <f t="shared" si="174"/>
        <v>272</v>
      </c>
      <c r="O101" s="38">
        <f t="shared" si="175"/>
        <v>272</v>
      </c>
      <c r="P101" s="9">
        <v>272</v>
      </c>
      <c r="Q101" s="9">
        <f t="shared" si="172"/>
        <v>272</v>
      </c>
      <c r="R101" s="1">
        <f t="shared" si="177"/>
        <v>279</v>
      </c>
      <c r="S101" s="1">
        <f t="shared" si="178"/>
        <v>268</v>
      </c>
      <c r="T101" s="1">
        <f t="shared" si="179"/>
        <v>269</v>
      </c>
    </row>
    <row r="102" spans="1:21" ht="25.5" customHeight="1">
      <c r="A102" s="30">
        <v>11</v>
      </c>
      <c r="B102" s="31"/>
      <c r="C102" s="31" t="s">
        <v>123</v>
      </c>
      <c r="D102" s="31"/>
      <c r="E102" s="31"/>
      <c r="F102" s="30" t="s">
        <v>86</v>
      </c>
      <c r="G102" s="17">
        <v>1</v>
      </c>
      <c r="H102" s="32">
        <v>279</v>
      </c>
      <c r="I102" s="32">
        <v>268</v>
      </c>
      <c r="J102" s="32">
        <v>269</v>
      </c>
      <c r="K102" s="9">
        <f t="shared" ref="K102" si="180">ROUND((H102+J102+I102)/3,2)</f>
        <v>272</v>
      </c>
      <c r="L102" s="7">
        <f t="shared" ref="L102" si="181">SQRT(((SUM((POWER(H102-K102,2)),(POWER(I102-K102,2)),(POWER(J102-K102,2)))/(COLUMNS(H102:J102)-1))))</f>
        <v>6.0827625302982193</v>
      </c>
      <c r="M102" s="8">
        <f t="shared" ref="M102" si="182">L102/K102*100</f>
        <v>2.2363097537861103</v>
      </c>
      <c r="N102" s="9">
        <f t="shared" ref="N102" si="183">((G102/3)*(SUM(H102:J102)))</f>
        <v>272</v>
      </c>
      <c r="O102" s="38">
        <f t="shared" ref="O102" si="184">N102/G102</f>
        <v>272</v>
      </c>
      <c r="P102" s="9">
        <v>272</v>
      </c>
      <c r="Q102" s="9">
        <f t="shared" ref="Q102" si="185">P102*G102</f>
        <v>272</v>
      </c>
      <c r="R102" s="1">
        <f t="shared" ref="R102" si="186">G102*H102</f>
        <v>279</v>
      </c>
      <c r="S102" s="1">
        <f t="shared" ref="S102" si="187">G102*I102</f>
        <v>268</v>
      </c>
      <c r="T102" s="1">
        <f t="shared" ref="T102" si="188">G102*J102</f>
        <v>269</v>
      </c>
    </row>
    <row r="103" spans="1:21" ht="25.5" customHeight="1">
      <c r="A103" s="30">
        <v>12</v>
      </c>
      <c r="B103" s="31"/>
      <c r="C103" s="31" t="s">
        <v>76</v>
      </c>
      <c r="D103" s="31"/>
      <c r="E103" s="31"/>
      <c r="F103" s="30" t="s">
        <v>86</v>
      </c>
      <c r="G103" s="17">
        <v>1</v>
      </c>
      <c r="H103" s="32">
        <v>279</v>
      </c>
      <c r="I103" s="32">
        <v>268</v>
      </c>
      <c r="J103" s="32">
        <v>269</v>
      </c>
      <c r="K103" s="9">
        <f t="shared" si="124"/>
        <v>272</v>
      </c>
      <c r="L103" s="7">
        <f t="shared" si="176"/>
        <v>6.0827625302982193</v>
      </c>
      <c r="M103" s="8">
        <f t="shared" si="173"/>
        <v>2.2363097537861103</v>
      </c>
      <c r="N103" s="9">
        <f t="shared" si="174"/>
        <v>272</v>
      </c>
      <c r="O103" s="38">
        <f t="shared" si="175"/>
        <v>272</v>
      </c>
      <c r="P103" s="9">
        <v>272</v>
      </c>
      <c r="Q103" s="9">
        <f t="shared" si="172"/>
        <v>272</v>
      </c>
      <c r="R103" s="1">
        <f t="shared" si="177"/>
        <v>279</v>
      </c>
      <c r="S103" s="1">
        <f t="shared" si="178"/>
        <v>268</v>
      </c>
      <c r="T103" s="1">
        <f t="shared" si="179"/>
        <v>269</v>
      </c>
    </row>
    <row r="104" spans="1:21" ht="27.75" customHeight="1">
      <c r="A104" s="30">
        <v>13</v>
      </c>
      <c r="B104" s="31"/>
      <c r="C104" s="31" t="s">
        <v>77</v>
      </c>
      <c r="D104" s="31"/>
      <c r="E104" s="31"/>
      <c r="F104" s="30" t="s">
        <v>86</v>
      </c>
      <c r="G104" s="17">
        <v>1</v>
      </c>
      <c r="H104" s="32">
        <v>279</v>
      </c>
      <c r="I104" s="32">
        <v>268</v>
      </c>
      <c r="J104" s="32">
        <v>269</v>
      </c>
      <c r="K104" s="9">
        <f t="shared" si="124"/>
        <v>272</v>
      </c>
      <c r="L104" s="7">
        <f t="shared" si="176"/>
        <v>6.0827625302982193</v>
      </c>
      <c r="M104" s="13">
        <f t="shared" si="173"/>
        <v>2.2363097537861103</v>
      </c>
      <c r="N104" s="9">
        <f t="shared" si="174"/>
        <v>272</v>
      </c>
      <c r="O104" s="38">
        <f t="shared" si="175"/>
        <v>272</v>
      </c>
      <c r="P104" s="9">
        <v>272</v>
      </c>
      <c r="Q104" s="9">
        <f t="shared" si="172"/>
        <v>272</v>
      </c>
      <c r="R104" s="1">
        <f t="shared" si="177"/>
        <v>279</v>
      </c>
      <c r="S104" s="1">
        <f t="shared" si="178"/>
        <v>268</v>
      </c>
      <c r="T104" s="1">
        <f t="shared" si="179"/>
        <v>269</v>
      </c>
    </row>
    <row r="105" spans="1:21" ht="27" customHeight="1">
      <c r="A105" s="30">
        <v>14</v>
      </c>
      <c r="B105" s="31"/>
      <c r="C105" s="31" t="s">
        <v>78</v>
      </c>
      <c r="D105" s="31"/>
      <c r="E105" s="31"/>
      <c r="F105" s="30" t="s">
        <v>86</v>
      </c>
      <c r="G105" s="17">
        <v>1</v>
      </c>
      <c r="H105" s="32">
        <v>279</v>
      </c>
      <c r="I105" s="32">
        <v>268</v>
      </c>
      <c r="J105" s="32">
        <v>269</v>
      </c>
      <c r="K105" s="9">
        <f t="shared" ref="K105" si="189">ROUND((H105+J105+I105)/3,2)</f>
        <v>272</v>
      </c>
      <c r="L105" s="7">
        <f t="shared" ref="L105" si="190">SQRT(((SUM((POWER(H105-K105,2)),(POWER(I105-K105,2)),(POWER(J105-K105,2)))/(COLUMNS(H105:J105)-1))))</f>
        <v>6.0827625302982193</v>
      </c>
      <c r="M105" s="13">
        <f t="shared" ref="M105" si="191">L105/K105*100</f>
        <v>2.2363097537861103</v>
      </c>
      <c r="N105" s="9">
        <f t="shared" ref="N105" si="192">((G105/3)*(SUM(H105:J105)))</f>
        <v>272</v>
      </c>
      <c r="O105" s="38">
        <f t="shared" ref="O105" si="193">N105/G105</f>
        <v>272</v>
      </c>
      <c r="P105" s="9">
        <v>272</v>
      </c>
      <c r="Q105" s="9">
        <f>P105*G105</f>
        <v>272</v>
      </c>
      <c r="R105" s="1">
        <f>G105*H105</f>
        <v>279</v>
      </c>
      <c r="S105" s="1">
        <f t="shared" ref="S105" si="194">G105*I105</f>
        <v>268</v>
      </c>
      <c r="T105" s="1">
        <f t="shared" ref="T105" si="195">G105*J105</f>
        <v>269</v>
      </c>
    </row>
    <row r="106" spans="1:21" ht="27.75" customHeight="1">
      <c r="A106" s="30">
        <v>15</v>
      </c>
      <c r="B106" s="31"/>
      <c r="C106" s="31" t="s">
        <v>85</v>
      </c>
      <c r="D106" s="31"/>
      <c r="E106" s="31"/>
      <c r="F106" s="30" t="s">
        <v>86</v>
      </c>
      <c r="G106" s="17">
        <v>1</v>
      </c>
      <c r="H106" s="32">
        <v>312</v>
      </c>
      <c r="I106" s="32">
        <v>310</v>
      </c>
      <c r="J106" s="32">
        <v>311</v>
      </c>
      <c r="K106" s="9">
        <f t="shared" ref="K106" si="196">ROUND((H106+J106+I106)/3,2)</f>
        <v>311</v>
      </c>
      <c r="L106" s="7">
        <f t="shared" ref="L106" si="197">SQRT(((SUM((POWER(H106-K106,2)),(POWER(I106-K106,2)),(POWER(J106-K106,2)))/(COLUMNS(H106:J106)-1))))</f>
        <v>1</v>
      </c>
      <c r="M106" s="13">
        <f t="shared" ref="M106" si="198">L106/K106*100</f>
        <v>0.32154340836012862</v>
      </c>
      <c r="N106" s="9">
        <f t="shared" ref="N106" si="199">((G106/3)*(SUM(H106:J106)))</f>
        <v>311</v>
      </c>
      <c r="O106" s="38">
        <f t="shared" ref="O106" si="200">N106/G106</f>
        <v>311</v>
      </c>
      <c r="P106" s="9">
        <v>311</v>
      </c>
      <c r="Q106" s="9">
        <f t="shared" ref="Q106" si="201">P106*G106</f>
        <v>311</v>
      </c>
      <c r="R106" s="1">
        <f t="shared" si="177"/>
        <v>312</v>
      </c>
      <c r="S106" s="1">
        <f t="shared" si="178"/>
        <v>310</v>
      </c>
      <c r="T106" s="1">
        <f t="shared" si="179"/>
        <v>311</v>
      </c>
    </row>
    <row r="107" spans="1:21" ht="24.75" customHeight="1">
      <c r="A107" s="30">
        <v>16</v>
      </c>
      <c r="B107" s="31"/>
      <c r="C107" s="31" t="s">
        <v>89</v>
      </c>
      <c r="D107" s="31"/>
      <c r="E107" s="31"/>
      <c r="F107" s="30" t="s">
        <v>86</v>
      </c>
      <c r="G107" s="17">
        <v>1</v>
      </c>
      <c r="H107" s="32">
        <v>312</v>
      </c>
      <c r="I107" s="32">
        <v>310</v>
      </c>
      <c r="J107" s="32">
        <v>311</v>
      </c>
      <c r="K107" s="9">
        <f t="shared" ref="K107:K108" si="202">ROUND((H107+J107+I107)/3,2)</f>
        <v>311</v>
      </c>
      <c r="L107" s="7">
        <f t="shared" si="176"/>
        <v>1</v>
      </c>
      <c r="M107" s="8">
        <f t="shared" si="173"/>
        <v>0.32154340836012862</v>
      </c>
      <c r="N107" s="9">
        <f t="shared" ref="N107" si="203">((G107/3)*(SUM(H107:J107)))</f>
        <v>311</v>
      </c>
      <c r="O107" s="38">
        <f t="shared" si="175"/>
        <v>311</v>
      </c>
      <c r="P107" s="9">
        <v>311</v>
      </c>
      <c r="Q107" s="9">
        <f t="shared" ref="Q107:Q108" si="204">P107*G107</f>
        <v>311</v>
      </c>
      <c r="R107" s="1">
        <f t="shared" ref="R107:R108" si="205">G107*H107</f>
        <v>312</v>
      </c>
      <c r="S107" s="1">
        <f t="shared" si="178"/>
        <v>310</v>
      </c>
      <c r="T107" s="1">
        <f t="shared" si="179"/>
        <v>311</v>
      </c>
    </row>
    <row r="108" spans="1:21" ht="25.5" customHeight="1">
      <c r="A108" s="30">
        <v>17</v>
      </c>
      <c r="B108" s="31"/>
      <c r="C108" s="31" t="s">
        <v>124</v>
      </c>
      <c r="D108" s="31"/>
      <c r="E108" s="31"/>
      <c r="F108" s="30" t="s">
        <v>86</v>
      </c>
      <c r="G108" s="17">
        <v>1</v>
      </c>
      <c r="H108" s="32">
        <v>279</v>
      </c>
      <c r="I108" s="32">
        <v>268</v>
      </c>
      <c r="J108" s="32">
        <v>269</v>
      </c>
      <c r="K108" s="9">
        <f t="shared" si="202"/>
        <v>272</v>
      </c>
      <c r="L108" s="7">
        <f t="shared" si="176"/>
        <v>6.0827625302982193</v>
      </c>
      <c r="M108" s="8">
        <f t="shared" si="173"/>
        <v>2.2363097537861103</v>
      </c>
      <c r="N108" s="9">
        <f t="shared" ref="N108" si="206">((G108/3)*(SUM(H108:J108)))</f>
        <v>272</v>
      </c>
      <c r="O108" s="38">
        <f t="shared" si="175"/>
        <v>272</v>
      </c>
      <c r="P108" s="9">
        <v>272</v>
      </c>
      <c r="Q108" s="9">
        <f t="shared" si="204"/>
        <v>272</v>
      </c>
      <c r="R108" s="1">
        <f t="shared" si="205"/>
        <v>279</v>
      </c>
      <c r="S108" s="1">
        <f t="shared" si="178"/>
        <v>268</v>
      </c>
      <c r="T108" s="1">
        <f t="shared" si="179"/>
        <v>269</v>
      </c>
    </row>
    <row r="109" spans="1:21">
      <c r="A109" s="18"/>
      <c r="B109" s="19"/>
      <c r="C109" s="19"/>
      <c r="D109" s="19"/>
      <c r="E109" s="19"/>
      <c r="F109" s="18"/>
      <c r="G109" s="20"/>
      <c r="H109" s="21"/>
      <c r="I109" s="21"/>
      <c r="J109" s="21"/>
      <c r="K109" s="22"/>
      <c r="L109" s="23"/>
      <c r="M109" s="24"/>
      <c r="N109" s="25"/>
      <c r="O109" s="26"/>
      <c r="P109" s="25"/>
      <c r="Q109" s="27"/>
      <c r="R109" s="1">
        <f>SUM(R5:R108)</f>
        <v>75362</v>
      </c>
      <c r="S109" s="1">
        <f>SUM(S5:S108)</f>
        <v>74369</v>
      </c>
      <c r="T109" s="1">
        <f>SUM(T5:T108)</f>
        <v>74983</v>
      </c>
      <c r="U109" s="1">
        <f>(R109+S109+T109)/3</f>
        <v>74904.666666666672</v>
      </c>
    </row>
    <row r="110" spans="1:21" s="41" customFormat="1" ht="15">
      <c r="A110" s="54" t="s">
        <v>92</v>
      </c>
      <c r="B110" s="54"/>
      <c r="C110" s="54"/>
      <c r="D110" s="54"/>
      <c r="E110" s="54"/>
      <c r="F110" s="54"/>
      <c r="G110" s="54"/>
      <c r="H110" s="42">
        <f>SUM(Q5:Q108)</f>
        <v>74880</v>
      </c>
      <c r="I110" s="42"/>
      <c r="J110" s="42"/>
      <c r="K110" s="42"/>
      <c r="L110" s="42"/>
      <c r="M110" s="42"/>
      <c r="N110" s="42"/>
      <c r="O110" s="42"/>
      <c r="P110" s="42"/>
      <c r="Q110" s="42"/>
    </row>
    <row r="111" spans="1:21" s="41" customFormat="1" ht="15">
      <c r="A111" s="54" t="s">
        <v>91</v>
      </c>
      <c r="B111" s="54"/>
      <c r="C111" s="54"/>
      <c r="D111" s="54"/>
      <c r="E111" s="54"/>
      <c r="F111" s="54"/>
      <c r="G111" s="54"/>
      <c r="H111" s="42">
        <v>394700</v>
      </c>
      <c r="I111" s="42"/>
      <c r="J111" s="42"/>
      <c r="K111" s="42"/>
      <c r="L111" s="42"/>
      <c r="M111" s="42"/>
      <c r="N111" s="42"/>
      <c r="O111" s="42"/>
      <c r="P111" s="42"/>
      <c r="Q111" s="42"/>
    </row>
    <row r="113" spans="1:16" s="4" customFormat="1" ht="15.75">
      <c r="A113" s="43" t="s">
        <v>125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4" customFormat="1" ht="15.75">
      <c r="A114" s="34"/>
      <c r="B114" s="34"/>
      <c r="C114" s="34"/>
      <c r="D114" s="34"/>
      <c r="E114" s="34"/>
      <c r="F114" s="34"/>
      <c r="G114" s="35"/>
      <c r="H114" s="5"/>
      <c r="I114" s="5"/>
      <c r="J114" s="6"/>
      <c r="K114" s="11"/>
      <c r="L114" s="11"/>
    </row>
    <row r="115" spans="1:16" s="4" customFormat="1" ht="11.25" hidden="1" customHeight="1">
      <c r="A115" s="34"/>
      <c r="B115" s="34"/>
      <c r="C115" s="34"/>
      <c r="D115" s="34"/>
      <c r="E115" s="34"/>
      <c r="F115" s="34"/>
      <c r="G115" s="35"/>
      <c r="H115" s="5"/>
      <c r="I115" s="5"/>
      <c r="J115" s="6"/>
      <c r="K115" s="11"/>
      <c r="L115" s="11"/>
    </row>
    <row r="116" spans="1:16" ht="19.5" customHeight="1">
      <c r="A116" s="44" t="s">
        <v>81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36"/>
      <c r="L116" s="37">
        <v>46202</v>
      </c>
    </row>
  </sheetData>
  <mergeCells count="18">
    <mergeCell ref="A111:G111"/>
    <mergeCell ref="H110:Q110"/>
    <mergeCell ref="H111:Q111"/>
    <mergeCell ref="A113:P113"/>
    <mergeCell ref="A116:J116"/>
    <mergeCell ref="A1:Q1"/>
    <mergeCell ref="A2:Q2"/>
    <mergeCell ref="A3:A4"/>
    <mergeCell ref="B3:B4"/>
    <mergeCell ref="C3:C4"/>
    <mergeCell ref="F3:F4"/>
    <mergeCell ref="G3:G4"/>
    <mergeCell ref="H3:H4"/>
    <mergeCell ref="I3:I4"/>
    <mergeCell ref="J3:J4"/>
    <mergeCell ref="K3:M3"/>
    <mergeCell ref="N3:Q3"/>
    <mergeCell ref="A110:G110"/>
  </mergeCells>
  <pageMargins left="0.11811023622047245" right="0.11811023622047245" top="0.39370078740157483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titova</cp:lastModifiedBy>
  <cp:lastPrinted>2026-06-29T06:57:38Z</cp:lastPrinted>
  <dcterms:created xsi:type="dcterms:W3CDTF">2014-01-15T18:15:09Z</dcterms:created>
  <dcterms:modified xsi:type="dcterms:W3CDTF">2026-06-29T06:57:40Z</dcterms:modified>
</cp:coreProperties>
</file>