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660" windowWidth="12390" windowHeight="6375" firstSheet="3" activeTab="3"/>
  </bookViews>
  <sheets>
    <sheet name="1" sheetId="1" r:id="rId1"/>
    <sheet name="ДИСЛОКАЦИЯ" sheetId="2" r:id="rId2"/>
    <sheet name="обслуживание" sheetId="3" r:id="rId3"/>
    <sheet name="охрана" sheetId="4" r:id="rId4"/>
  </sheets>
  <calcPr calcId="125725"/>
</workbook>
</file>

<file path=xl/calcChain.xml><?xml version="1.0" encoding="utf-8"?>
<calcChain xmlns="http://schemas.openxmlformats.org/spreadsheetml/2006/main">
  <c r="J8" i="4"/>
  <c r="J9"/>
  <c r="M6" i="1"/>
  <c r="M10"/>
  <c r="L3"/>
  <c r="G8" i="2"/>
  <c r="A8"/>
  <c r="K8"/>
  <c r="D7" i="3"/>
  <c r="D3"/>
  <c r="K7"/>
  <c r="K9"/>
  <c r="K8"/>
  <c r="K4"/>
</calcChain>
</file>

<file path=xl/sharedStrings.xml><?xml version="1.0" encoding="utf-8"?>
<sst xmlns="http://schemas.openxmlformats.org/spreadsheetml/2006/main" count="152" uniqueCount="91">
  <si>
    <t xml:space="preserve">                ПЕРЕЧЕНЬ</t>
  </si>
  <si>
    <t>№</t>
  </si>
  <si>
    <t xml:space="preserve">         сдаваемых под охрану ОВО при Октябрьском РОВД г.Пензы в</t>
  </si>
  <si>
    <t>году     с</t>
  </si>
  <si>
    <t>года</t>
  </si>
  <si>
    <t xml:space="preserve">№
</t>
  </si>
  <si>
    <t>Наименование объекта</t>
  </si>
  <si>
    <t>Адрес</t>
  </si>
  <si>
    <t>Телефон</t>
  </si>
  <si>
    <t>Категория</t>
  </si>
  <si>
    <t>Наличие</t>
  </si>
  <si>
    <t>Часы охраны</t>
  </si>
  <si>
    <t>Выходной</t>
  </si>
  <si>
    <t>Вид</t>
  </si>
  <si>
    <t>Расчет стоимости</t>
  </si>
  <si>
    <t>п/п</t>
  </si>
  <si>
    <t>объекта</t>
  </si>
  <si>
    <t>сигнали-
зации</t>
  </si>
  <si>
    <t>рабочие дни</t>
  </si>
  <si>
    <t>выходные и
празднич-
ные дни</t>
  </si>
  <si>
    <t>день</t>
  </si>
  <si>
    <t>охраны</t>
  </si>
  <si>
    <t>Количество
часов
(ЕД)</t>
  </si>
  <si>
    <t>Час
охраны
(за ЕД)</t>
  </si>
  <si>
    <t>СУММА</t>
  </si>
  <si>
    <t>ИТОГО</t>
  </si>
  <si>
    <t>Начальник охраны</t>
  </si>
  <si>
    <t>Руководитель "ХОЗОРГАНА"</t>
  </si>
  <si>
    <t>МП</t>
  </si>
  <si>
    <t>Дислокация объектов</t>
  </si>
  <si>
    <t>Объектов</t>
  </si>
  <si>
    <t>Обособленных
помещений</t>
  </si>
  <si>
    <t>Катег.</t>
  </si>
  <si>
    <t>Продолжи-</t>
  </si>
  <si>
    <t>Установленные приборы</t>
  </si>
  <si>
    <t>(Обособленных 
помещений)</t>
  </si>
  <si>
    <t>тельность
охраны
в месяц</t>
  </si>
  <si>
    <t>Исп Ганин 435421</t>
  </si>
  <si>
    <t>есть</t>
  </si>
  <si>
    <t>б/в</t>
  </si>
  <si>
    <t>Заказчик</t>
  </si>
  <si>
    <t>в т.ч. НДС 18 %</t>
  </si>
  <si>
    <t>объектов</t>
  </si>
  <si>
    <t>передаваемых на техническое обслуживание ФГУП "Охрана" МВД РФ</t>
  </si>
  <si>
    <t xml:space="preserve">                    </t>
  </si>
  <si>
    <t>Количество
часов</t>
  </si>
  <si>
    <t>Час
охраны</t>
  </si>
  <si>
    <t>сентября</t>
  </si>
  <si>
    <t>Главный бухгалтер</t>
  </si>
  <si>
    <t>обЪектов</t>
  </si>
  <si>
    <t>Количество
часов(УУ)</t>
  </si>
  <si>
    <t>Стоимость часа (УУ)</t>
  </si>
  <si>
    <t>КЭВ</t>
  </si>
  <si>
    <t>ООО "Светлана"</t>
  </si>
  <si>
    <t>Кафе "Отдых"</t>
  </si>
  <si>
    <t>пр. Строителей, 37в</t>
  </si>
  <si>
    <t>18-23</t>
  </si>
  <si>
    <t>23-10</t>
  </si>
  <si>
    <t>ПЦН</t>
  </si>
  <si>
    <t>ооо маг</t>
  </si>
  <si>
    <t>МАГАЗИН Мария</t>
  </si>
  <si>
    <t>ул.Аустрина,37б</t>
  </si>
  <si>
    <t>22-7</t>
  </si>
  <si>
    <t>Приложение № 2 к договору №</t>
  </si>
  <si>
    <t>Исполнитель 2</t>
  </si>
  <si>
    <t>декабря</t>
  </si>
  <si>
    <t>Торговый центр</t>
  </si>
  <si>
    <t>КХН №1</t>
  </si>
  <si>
    <t>КХН №2</t>
  </si>
  <si>
    <t>8-17</t>
  </si>
  <si>
    <t>В.В. Базылев</t>
  </si>
  <si>
    <t>ФГБУ "ФЦССХ" Минздрава России (г. Пенза)</t>
  </si>
  <si>
    <t>Отделение реанимации</t>
  </si>
  <si>
    <t>0-24</t>
  </si>
  <si>
    <t>Операционный блок</t>
  </si>
  <si>
    <t>602/1/КЭВ</t>
  </si>
  <si>
    <t>"Исполнитель"</t>
  </si>
  <si>
    <t>"Заказчик"</t>
  </si>
  <si>
    <t>от __.___.20_____г</t>
  </si>
  <si>
    <t>-</t>
  </si>
  <si>
    <t>Исп Шеронов 32-20-80</t>
  </si>
  <si>
    <t>Приложение № 1 к договору №</t>
  </si>
  <si>
    <t>Цена услуг договора в месяц</t>
  </si>
  <si>
    <t>выходные и
праздничные дни</t>
  </si>
  <si>
    <t xml:space="preserve">         принимаемых под централизованное наблюдение ОВО по г.Пензе - филиала ФГКУ "УВО ВНГ России по Пензенской области"</t>
  </si>
  <si>
    <t>г. Пенза, ул. Стасова, 6</t>
  </si>
  <si>
    <t>КЭВ Струна GSM</t>
  </si>
  <si>
    <t>в 2026 году с 1 июля 2026 года</t>
  </si>
  <si>
    <t>Цена договора за 2 полугодие 2026 г.</t>
  </si>
  <si>
    <t>31-42-69</t>
  </si>
  <si>
    <t>В.В Кармишин</t>
  </si>
</sst>
</file>

<file path=xl/styles.xml><?xml version="1.0" encoding="utf-8"?>
<styleSheet xmlns="http://schemas.openxmlformats.org/spreadsheetml/2006/main">
  <numFmts count="3">
    <numFmt numFmtId="169" formatCode="_-* #,##0_р_._-;\-* #,##0_р_._-;_-* &quot;-&quot;_р_._-;_-@_-"/>
    <numFmt numFmtId="185" formatCode="_-* #,##0.00_р_._-;\-* #,##0.00_р_._-;_-* &quot;-&quot;_р_._-;_-@_-"/>
    <numFmt numFmtId="186" formatCode="#,##0.00&quot;р.&quot;"/>
  </numFmts>
  <fonts count="38">
    <font>
      <sz val="10"/>
      <name val="Arial Cyr"/>
      <charset val="204"/>
    </font>
    <font>
      <sz val="10"/>
      <name val="Arial Cyr"/>
      <charset val="204"/>
    </font>
    <font>
      <sz val="10"/>
      <color indexed="39"/>
      <name val="Arial Cyr"/>
      <family val="2"/>
      <charset val="204"/>
    </font>
    <font>
      <b/>
      <sz val="16"/>
      <name val="Arial Cyr"/>
      <charset val="204"/>
    </font>
    <font>
      <b/>
      <sz val="12"/>
      <name val="Arial Cyr"/>
      <family val="2"/>
      <charset val="204"/>
    </font>
    <font>
      <sz val="14"/>
      <color indexed="39"/>
      <name val="Arial Cyr"/>
      <family val="2"/>
      <charset val="204"/>
    </font>
    <font>
      <b/>
      <sz val="12"/>
      <name val="Arial Cyr"/>
      <charset val="204"/>
    </font>
    <font>
      <b/>
      <sz val="12"/>
      <color indexed="10"/>
      <name val="Arial Cyr"/>
      <charset val="204"/>
    </font>
    <font>
      <sz val="16"/>
      <color indexed="39"/>
      <name val="Arial Cyr"/>
      <family val="2"/>
      <charset val="204"/>
    </font>
    <font>
      <b/>
      <sz val="16"/>
      <name val="Arial Cyr"/>
      <family val="2"/>
      <charset val="204"/>
    </font>
    <font>
      <sz val="16"/>
      <color indexed="10"/>
      <name val="Arial Cyr"/>
      <family val="2"/>
      <charset val="204"/>
    </font>
    <font>
      <b/>
      <sz val="16"/>
      <color indexed="10"/>
      <name val="Arial Cyr"/>
      <family val="2"/>
      <charset val="204"/>
    </font>
    <font>
      <b/>
      <sz val="18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6"/>
      <color indexed="10"/>
      <name val="Times New Roman Cyr"/>
      <charset val="204"/>
    </font>
    <font>
      <b/>
      <sz val="16"/>
      <name val="Times New Roman Cyr"/>
      <charset val="204"/>
    </font>
    <font>
      <sz val="16"/>
      <color indexed="10"/>
      <name val="Times New Roman Cyr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6"/>
      <color indexed="39"/>
      <name val="Times New Roman Cyr"/>
      <charset val="204"/>
    </font>
    <font>
      <sz val="10"/>
      <color indexed="39"/>
      <name val="Times New Roman Cyr"/>
      <charset val="204"/>
    </font>
    <font>
      <sz val="14"/>
      <color indexed="39"/>
      <name val="Times New Roman Cyr"/>
      <charset val="204"/>
    </font>
    <font>
      <b/>
      <sz val="12"/>
      <color indexed="10"/>
      <name val="Times New Roman Cyr"/>
      <charset val="204"/>
    </font>
    <font>
      <b/>
      <sz val="10"/>
      <color indexed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6"/>
      <color indexed="10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color indexed="39"/>
      <name val="Times New Roman Cyr"/>
      <family val="1"/>
      <charset val="204"/>
    </font>
    <font>
      <b/>
      <sz val="10"/>
      <color indexed="39"/>
      <name val="Times New Roman Cyr"/>
      <family val="1"/>
      <charset val="204"/>
    </font>
    <font>
      <b/>
      <sz val="14"/>
      <color indexed="39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0"/>
      <color indexed="10"/>
      <name val="Times New Roman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 vertical="top" wrapText="1"/>
    </xf>
    <xf numFmtId="0" fontId="4" fillId="0" borderId="7" xfId="0" applyFont="1" applyBorder="1" applyAlignment="1">
      <alignment horizontal="centerContinuous" vertical="top"/>
    </xf>
    <xf numFmtId="0" fontId="4" fillId="0" borderId="7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Continuous" vertical="top"/>
    </xf>
    <xf numFmtId="0" fontId="8" fillId="0" borderId="8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Continuous" vertical="top"/>
    </xf>
    <xf numFmtId="0" fontId="12" fillId="0" borderId="9" xfId="0" applyFont="1" applyBorder="1" applyAlignment="1">
      <alignment horizontal="center"/>
    </xf>
    <xf numFmtId="0" fontId="9" fillId="0" borderId="0" xfId="0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top"/>
    </xf>
    <xf numFmtId="0" fontId="0" fillId="0" borderId="0" xfId="0" applyBorder="1"/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Continuous" vertical="center" wrapText="1"/>
    </xf>
    <xf numFmtId="0" fontId="13" fillId="0" borderId="7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Continuous" vertical="center" wrapText="1"/>
    </xf>
    <xf numFmtId="0" fontId="4" fillId="0" borderId="7" xfId="0" applyFont="1" applyBorder="1" applyAlignment="1">
      <alignment horizontal="centerContinuous" vertical="center"/>
    </xf>
    <xf numFmtId="0" fontId="5" fillId="0" borderId="7" xfId="0" applyFont="1" applyBorder="1" applyAlignment="1">
      <alignment vertical="top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0" xfId="0" applyBorder="1"/>
    <xf numFmtId="2" fontId="14" fillId="0" borderId="4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Continuous" vertical="top"/>
    </xf>
    <xf numFmtId="0" fontId="16" fillId="0" borderId="0" xfId="0" applyFont="1" applyAlignment="1">
      <alignment horizontal="centerContinuous" vertical="top"/>
    </xf>
    <xf numFmtId="0" fontId="17" fillId="0" borderId="0" xfId="0" applyFont="1" applyAlignment="1">
      <alignment vertical="top"/>
    </xf>
    <xf numFmtId="0" fontId="16" fillId="0" borderId="8" xfId="0" applyFont="1" applyBorder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1" fillId="0" borderId="8" xfId="0" applyFont="1" applyBorder="1" applyAlignment="1">
      <alignment horizontal="centerContinuous" vertical="center"/>
    </xf>
    <xf numFmtId="0" fontId="22" fillId="0" borderId="8" xfId="0" applyFont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horizontal="centerContinuous" vertical="top"/>
    </xf>
    <xf numFmtId="0" fontId="18" fillId="0" borderId="7" xfId="0" applyFont="1" applyBorder="1" applyAlignment="1">
      <alignment horizontal="centerContinuous" vertical="top"/>
    </xf>
    <xf numFmtId="0" fontId="23" fillId="0" borderId="7" xfId="0" applyFont="1" applyBorder="1" applyAlignment="1">
      <alignment horizontal="centerContinuous" vertical="top"/>
    </xf>
    <xf numFmtId="0" fontId="19" fillId="0" borderId="7" xfId="0" applyFont="1" applyBorder="1" applyAlignment="1">
      <alignment vertical="top"/>
    </xf>
    <xf numFmtId="0" fontId="24" fillId="0" borderId="7" xfId="0" applyFont="1" applyBorder="1" applyAlignment="1">
      <alignment horizontal="centerContinuous" vertical="top"/>
    </xf>
    <xf numFmtId="0" fontId="18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0" fontId="18" fillId="0" borderId="0" xfId="0" applyFont="1"/>
    <xf numFmtId="0" fontId="18" fillId="0" borderId="11" xfId="0" applyFont="1" applyBorder="1" applyAlignment="1">
      <alignment horizontal="center" vertical="top" wrapText="1"/>
    </xf>
    <xf numFmtId="0" fontId="19" fillId="0" borderId="0" xfId="0" applyFont="1"/>
    <xf numFmtId="0" fontId="18" fillId="0" borderId="8" xfId="0" applyFont="1" applyBorder="1"/>
    <xf numFmtId="0" fontId="18" fillId="0" borderId="0" xfId="0" applyFont="1" applyBorder="1"/>
    <xf numFmtId="0" fontId="26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8" fillId="0" borderId="4" xfId="0" applyFont="1" applyBorder="1" applyAlignment="1">
      <alignment horizontal="centerContinuous"/>
    </xf>
    <xf numFmtId="0" fontId="18" fillId="0" borderId="5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9" fillId="0" borderId="7" xfId="0" applyFont="1" applyBorder="1" applyAlignment="1">
      <alignment horizontal="left" vertical="top"/>
    </xf>
    <xf numFmtId="0" fontId="0" fillId="0" borderId="6" xfId="0" applyBorder="1" applyAlignment="1"/>
    <xf numFmtId="0" fontId="18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7" xfId="0" applyFont="1" applyBorder="1" applyAlignment="1">
      <alignment horizontal="center"/>
    </xf>
    <xf numFmtId="186" fontId="27" fillId="0" borderId="0" xfId="0" applyNumberFormat="1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Continuous" vertical="top"/>
    </xf>
    <xf numFmtId="0" fontId="29" fillId="0" borderId="0" xfId="0" applyFont="1" applyAlignment="1">
      <alignment horizontal="centerContinuous" vertical="top"/>
    </xf>
    <xf numFmtId="0" fontId="28" fillId="0" borderId="0" xfId="0" applyFont="1" applyAlignment="1">
      <alignment vertical="top"/>
    </xf>
    <xf numFmtId="0" fontId="29" fillId="0" borderId="8" xfId="0" applyFont="1" applyBorder="1" applyAlignment="1">
      <alignment vertical="top"/>
    </xf>
    <xf numFmtId="186" fontId="27" fillId="0" borderId="0" xfId="0" applyNumberFormat="1" applyFont="1" applyAlignment="1">
      <alignment vertical="top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31" fillId="0" borderId="8" xfId="0" applyFont="1" applyBorder="1" applyAlignment="1">
      <alignment horizontal="centerContinuous" vertical="center"/>
    </xf>
    <xf numFmtId="0" fontId="32" fillId="0" borderId="8" xfId="0" applyFont="1" applyBorder="1" applyAlignment="1">
      <alignment horizontal="centerContinuous" vertical="center"/>
    </xf>
    <xf numFmtId="186" fontId="27" fillId="0" borderId="0" xfId="0" applyNumberFormat="1" applyFont="1" applyAlignment="1">
      <alignment vertical="center"/>
    </xf>
    <xf numFmtId="0" fontId="27" fillId="0" borderId="0" xfId="0" applyFont="1" applyFill="1" applyAlignment="1">
      <alignment vertical="top"/>
    </xf>
    <xf numFmtId="0" fontId="27" fillId="0" borderId="5" xfId="0" applyFont="1" applyBorder="1" applyAlignment="1">
      <alignment horizontal="center" wrapText="1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Continuous"/>
    </xf>
    <xf numFmtId="0" fontId="27" fillId="0" borderId="3" xfId="0" applyFont="1" applyBorder="1" applyAlignment="1">
      <alignment horizontal="centerContinuous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Continuous" wrapText="1"/>
    </xf>
    <xf numFmtId="186" fontId="27" fillId="0" borderId="2" xfId="0" applyNumberFormat="1" applyFont="1" applyBorder="1" applyAlignment="1">
      <alignment horizontal="centerContinuous"/>
    </xf>
    <xf numFmtId="0" fontId="27" fillId="0" borderId="0" xfId="0" applyFont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27" fillId="0" borderId="6" xfId="0" applyFont="1" applyBorder="1" applyAlignment="1">
      <alignment horizontal="center" vertical="top"/>
    </xf>
    <xf numFmtId="0" fontId="27" fillId="0" borderId="6" xfId="0" applyFont="1" applyBorder="1" applyAlignment="1">
      <alignment horizontal="center" vertical="top" wrapText="1"/>
    </xf>
    <xf numFmtId="186" fontId="27" fillId="0" borderId="10" xfId="0" applyNumberFormat="1" applyFont="1" applyBorder="1" applyAlignment="1">
      <alignment horizontal="center" vertical="top"/>
    </xf>
    <xf numFmtId="0" fontId="27" fillId="0" borderId="0" xfId="0" applyFont="1" applyBorder="1"/>
    <xf numFmtId="0" fontId="30" fillId="0" borderId="0" xfId="0" applyFont="1"/>
    <xf numFmtId="0" fontId="27" fillId="0" borderId="8" xfId="0" applyFont="1" applyBorder="1"/>
    <xf numFmtId="0" fontId="35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0" fontId="27" fillId="0" borderId="4" xfId="0" applyFont="1" applyBorder="1" applyAlignment="1">
      <alignment horizontal="centerContinuous"/>
    </xf>
    <xf numFmtId="0" fontId="0" fillId="0" borderId="4" xfId="0" applyNumberFormat="1" applyBorder="1" applyAlignment="1">
      <alignment horizontal="center" vertical="top" wrapText="1"/>
    </xf>
    <xf numFmtId="0" fontId="18" fillId="0" borderId="6" xfId="0" applyFont="1" applyBorder="1" applyAlignment="1">
      <alignment horizontal="center" wrapText="1"/>
    </xf>
    <xf numFmtId="0" fontId="18" fillId="0" borderId="7" xfId="0" applyFont="1" applyBorder="1" applyAlignment="1">
      <alignment horizontal="centerContinuous"/>
    </xf>
    <xf numFmtId="0" fontId="18" fillId="0" borderId="3" xfId="0" applyFont="1" applyBorder="1" applyAlignment="1">
      <alignment horizontal="centerContinuous"/>
    </xf>
    <xf numFmtId="0" fontId="18" fillId="0" borderId="13" xfId="0" applyFont="1" applyBorder="1" applyAlignment="1">
      <alignment horizontal="centerContinuous" wrapText="1"/>
    </xf>
    <xf numFmtId="0" fontId="18" fillId="0" borderId="13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22" fillId="0" borderId="4" xfId="0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2" fontId="18" fillId="0" borderId="4" xfId="0" applyNumberFormat="1" applyFont="1" applyBorder="1" applyAlignment="1">
      <alignment horizontal="center" vertical="top" wrapText="1"/>
    </xf>
    <xf numFmtId="185" fontId="36" fillId="0" borderId="4" xfId="1" applyNumberFormat="1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center" vertical="top" wrapText="1"/>
    </xf>
    <xf numFmtId="185" fontId="25" fillId="0" borderId="11" xfId="1" applyNumberFormat="1" applyFont="1" applyBorder="1" applyAlignment="1">
      <alignment horizontal="center" vertical="top" wrapText="1"/>
    </xf>
    <xf numFmtId="0" fontId="0" fillId="0" borderId="0" xfId="0" applyNumberFormat="1"/>
    <xf numFmtId="0" fontId="0" fillId="0" borderId="0" xfId="0" applyNumberFormat="1" applyBorder="1"/>
    <xf numFmtId="0" fontId="0" fillId="0" borderId="4" xfId="0" applyNumberFormat="1" applyBorder="1" applyAlignment="1">
      <alignment wrapText="1"/>
    </xf>
    <xf numFmtId="0" fontId="18" fillId="0" borderId="6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/>
    </xf>
    <xf numFmtId="3" fontId="18" fillId="0" borderId="4" xfId="0" applyNumberFormat="1" applyFont="1" applyBorder="1" applyAlignment="1">
      <alignment horizontal="center" vertical="top" wrapText="1"/>
    </xf>
    <xf numFmtId="3" fontId="0" fillId="0" borderId="4" xfId="0" applyNumberForma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49" fontId="13" fillId="0" borderId="15" xfId="0" applyNumberFormat="1" applyFont="1" applyBorder="1" applyAlignment="1">
      <alignment horizontal="center" vertical="top" wrapText="1"/>
    </xf>
    <xf numFmtId="186" fontId="34" fillId="0" borderId="15" xfId="0" applyNumberFormat="1" applyFont="1" applyBorder="1" applyAlignment="1">
      <alignment horizontal="center" vertical="top" wrapText="1"/>
    </xf>
    <xf numFmtId="0" fontId="30" fillId="0" borderId="0" xfId="0" applyFont="1" applyBorder="1"/>
    <xf numFmtId="0" fontId="30" fillId="0" borderId="7" xfId="0" applyFont="1" applyFill="1" applyBorder="1" applyAlignment="1">
      <alignment horizontal="center" vertical="top"/>
    </xf>
    <xf numFmtId="0" fontId="27" fillId="0" borderId="16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27" fillId="0" borderId="18" xfId="0" applyFont="1" applyBorder="1" applyAlignment="1">
      <alignment horizontal="center" vertical="top" wrapText="1"/>
    </xf>
    <xf numFmtId="49" fontId="13" fillId="0" borderId="17" xfId="0" applyNumberFormat="1" applyFont="1" applyBorder="1" applyAlignment="1">
      <alignment horizontal="center" vertical="top" wrapText="1"/>
    </xf>
    <xf numFmtId="186" fontId="27" fillId="0" borderId="19" xfId="0" applyNumberFormat="1" applyFont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49" fontId="13" fillId="0" borderId="18" xfId="0" applyNumberFormat="1" applyFont="1" applyBorder="1" applyAlignment="1">
      <alignment horizontal="center" vertical="top" wrapText="1"/>
    </xf>
    <xf numFmtId="186" fontId="27" fillId="0" borderId="21" xfId="0" applyNumberFormat="1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186" fontId="25" fillId="0" borderId="12" xfId="1" applyNumberFormat="1" applyFont="1" applyBorder="1" applyAlignment="1">
      <alignment horizontal="center" vertical="top" wrapText="1"/>
    </xf>
    <xf numFmtId="186" fontId="25" fillId="0" borderId="27" xfId="1" applyNumberFormat="1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18" fillId="0" borderId="12" xfId="0" applyFont="1" applyBorder="1" applyAlignment="1">
      <alignment horizontal="center"/>
    </xf>
    <xf numFmtId="186" fontId="18" fillId="0" borderId="22" xfId="0" applyNumberFormat="1" applyFont="1" applyBorder="1" applyAlignment="1">
      <alignment horizontal="center" vertical="top" wrapText="1"/>
    </xf>
    <xf numFmtId="186" fontId="18" fillId="0" borderId="14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18" fillId="0" borderId="2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22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2" fontId="0" fillId="0" borderId="23" xfId="0" applyNumberFormat="1" applyBorder="1" applyAlignment="1">
      <alignment horizontal="center" vertical="top" wrapText="1"/>
    </xf>
    <xf numFmtId="2" fontId="0" fillId="0" borderId="24" xfId="0" applyNumberForma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2" fontId="18" fillId="0" borderId="1" xfId="0" applyNumberFormat="1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3" fillId="0" borderId="7" xfId="0" applyFont="1" applyFill="1" applyBorder="1" applyAlignment="1">
      <alignment horizontal="center" vertical="top"/>
    </xf>
    <xf numFmtId="0" fontId="0" fillId="0" borderId="7" xfId="0" applyBorder="1" applyAlignment="1">
      <alignment vertical="top"/>
    </xf>
    <xf numFmtId="0" fontId="27" fillId="0" borderId="28" xfId="0" applyFont="1" applyBorder="1" applyAlignment="1">
      <alignment horizontal="center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workbookViewId="0">
      <selection activeCell="L7" sqref="L7"/>
    </sheetView>
  </sheetViews>
  <sheetFormatPr defaultRowHeight="12.75"/>
  <cols>
    <col min="1" max="1" width="4" style="75" customWidth="1"/>
    <col min="2" max="2" width="21.7109375" style="75" customWidth="1"/>
    <col min="3" max="3" width="15.28515625" style="75" customWidth="1"/>
    <col min="4" max="4" width="12.5703125" style="75" bestFit="1" customWidth="1"/>
    <col min="5" max="5" width="10" style="75" customWidth="1"/>
    <col min="6" max="6" width="10.42578125" style="75" customWidth="1"/>
    <col min="7" max="7" width="9.140625" style="75"/>
    <col min="8" max="8" width="9.85546875" style="75" customWidth="1"/>
    <col min="9" max="9" width="10.140625" style="75" customWidth="1"/>
    <col min="10" max="10" width="9.140625" style="75"/>
    <col min="11" max="11" width="11.28515625" style="75" customWidth="1"/>
    <col min="12" max="12" width="9.140625" style="75"/>
    <col min="13" max="13" width="11.42578125" style="75" customWidth="1"/>
    <col min="14" max="16384" width="9.140625" style="75"/>
  </cols>
  <sheetData>
    <row r="1" spans="1:13" s="57" customFormat="1" ht="21" thickBot="1">
      <c r="A1" s="53" t="s">
        <v>0</v>
      </c>
      <c r="B1" s="53"/>
      <c r="C1" s="53"/>
      <c r="D1" s="54"/>
      <c r="E1" s="54"/>
      <c r="F1" s="54"/>
      <c r="G1" s="54"/>
      <c r="H1" s="54"/>
      <c r="I1" s="54"/>
      <c r="J1" s="54"/>
      <c r="K1" s="55" t="s">
        <v>1</v>
      </c>
      <c r="L1" s="56"/>
    </row>
    <row r="2" spans="1:13" s="62" customFormat="1" ht="28.5" customHeight="1" thickBot="1">
      <c r="A2" s="162" t="s">
        <v>49</v>
      </c>
      <c r="B2" s="162"/>
      <c r="C2" s="60" t="s">
        <v>53</v>
      </c>
      <c r="D2" s="61"/>
      <c r="E2" s="61"/>
      <c r="F2" s="61"/>
      <c r="G2" s="61"/>
      <c r="H2" s="61"/>
      <c r="I2" s="61"/>
      <c r="J2" s="61"/>
      <c r="K2" s="61"/>
      <c r="L2" s="61"/>
    </row>
    <row r="3" spans="1:13" s="57" customFormat="1" ht="37.5" customHeight="1">
      <c r="A3" s="63" t="s">
        <v>2</v>
      </c>
      <c r="B3" s="63"/>
      <c r="C3" s="63"/>
      <c r="D3" s="63"/>
      <c r="E3" s="63"/>
      <c r="F3" s="64"/>
      <c r="G3" s="64"/>
      <c r="H3" s="65">
        <v>2005</v>
      </c>
      <c r="I3" s="66" t="s">
        <v>3</v>
      </c>
      <c r="J3" s="63">
        <v>1</v>
      </c>
      <c r="K3" s="66" t="s">
        <v>47</v>
      </c>
      <c r="L3" s="67">
        <f>H3</f>
        <v>2005</v>
      </c>
      <c r="M3" s="66" t="s">
        <v>4</v>
      </c>
    </row>
    <row r="4" spans="1:13" s="71" customFormat="1" ht="25.5">
      <c r="A4" s="68" t="s">
        <v>5</v>
      </c>
      <c r="B4" s="69" t="s">
        <v>6</v>
      </c>
      <c r="C4" s="70" t="s">
        <v>7</v>
      </c>
      <c r="D4" s="70" t="s">
        <v>8</v>
      </c>
      <c r="E4" s="125" t="s">
        <v>9</v>
      </c>
      <c r="F4" s="125" t="s">
        <v>10</v>
      </c>
      <c r="G4" s="126" t="s">
        <v>11</v>
      </c>
      <c r="H4" s="127"/>
      <c r="I4" s="125" t="s">
        <v>12</v>
      </c>
      <c r="J4" s="125" t="s">
        <v>13</v>
      </c>
      <c r="K4" s="128" t="s">
        <v>14</v>
      </c>
      <c r="L4" s="129"/>
      <c r="M4" s="130"/>
    </row>
    <row r="5" spans="1:13" s="73" customFormat="1" ht="51">
      <c r="A5" s="83" t="s">
        <v>15</v>
      </c>
      <c r="B5" s="83"/>
      <c r="C5" s="84"/>
      <c r="D5" s="84"/>
      <c r="E5" s="84" t="s">
        <v>16</v>
      </c>
      <c r="F5" s="143" t="s">
        <v>17</v>
      </c>
      <c r="G5" s="143" t="s">
        <v>18</v>
      </c>
      <c r="H5" s="143" t="s">
        <v>19</v>
      </c>
      <c r="I5" s="84" t="s">
        <v>20</v>
      </c>
      <c r="J5" s="84" t="s">
        <v>21</v>
      </c>
      <c r="K5" s="143" t="s">
        <v>22</v>
      </c>
      <c r="L5" s="143" t="s">
        <v>23</v>
      </c>
      <c r="M5" s="144" t="s">
        <v>24</v>
      </c>
    </row>
    <row r="6" spans="1:13" s="79" customFormat="1" ht="25.5">
      <c r="A6" s="74">
        <v>1</v>
      </c>
      <c r="B6" s="74" t="s">
        <v>54</v>
      </c>
      <c r="C6" s="74" t="s">
        <v>55</v>
      </c>
      <c r="D6" s="145">
        <v>409082</v>
      </c>
      <c r="E6" s="74"/>
      <c r="F6" s="131" t="s">
        <v>38</v>
      </c>
      <c r="G6" s="132" t="s">
        <v>56</v>
      </c>
      <c r="H6" s="132" t="s">
        <v>56</v>
      </c>
      <c r="I6" s="132" t="s">
        <v>39</v>
      </c>
      <c r="J6" s="74" t="s">
        <v>52</v>
      </c>
      <c r="K6" s="133">
        <v>152.08000000000001</v>
      </c>
      <c r="L6" s="74">
        <v>9.9</v>
      </c>
      <c r="M6" s="134">
        <f>K6*L6</f>
        <v>1505.5920000000001</v>
      </c>
    </row>
    <row r="7" spans="1:13">
      <c r="A7" s="72"/>
      <c r="B7" s="72"/>
      <c r="C7" s="72"/>
      <c r="D7" s="72"/>
      <c r="E7" s="72"/>
      <c r="F7" s="135"/>
      <c r="G7" s="136" t="s">
        <v>57</v>
      </c>
      <c r="H7" s="136" t="s">
        <v>57</v>
      </c>
      <c r="I7" s="132" t="s">
        <v>39</v>
      </c>
      <c r="J7" s="74" t="s">
        <v>58</v>
      </c>
      <c r="K7" s="137">
        <v>334.58</v>
      </c>
      <c r="L7" s="72"/>
      <c r="M7" s="134"/>
    </row>
    <row r="8" spans="1:13">
      <c r="A8" s="72"/>
      <c r="B8" s="72"/>
      <c r="C8" s="72"/>
      <c r="D8" s="72"/>
      <c r="E8" s="72"/>
      <c r="F8" s="135"/>
      <c r="G8" s="136"/>
      <c r="H8" s="136"/>
      <c r="I8" s="136"/>
      <c r="J8" s="72"/>
      <c r="K8" s="133"/>
      <c r="L8" s="137"/>
      <c r="M8" s="134"/>
    </row>
    <row r="9" spans="1:13" ht="13.5" thickBot="1">
      <c r="A9" s="72"/>
      <c r="B9" s="6"/>
      <c r="C9" s="6"/>
      <c r="D9" s="6"/>
      <c r="E9" s="6"/>
      <c r="F9" s="6"/>
      <c r="G9" s="7"/>
      <c r="H9" s="7"/>
      <c r="I9" s="7"/>
      <c r="J9" s="6"/>
      <c r="K9" s="6"/>
      <c r="L9" s="6"/>
      <c r="M9" s="52"/>
    </row>
    <row r="10" spans="1:13" ht="13.5" thickTop="1">
      <c r="A10" s="76"/>
      <c r="B10" s="76" t="s">
        <v>25</v>
      </c>
      <c r="C10" s="76"/>
      <c r="D10" s="76"/>
      <c r="E10" s="76"/>
      <c r="F10" s="76"/>
      <c r="G10" s="138"/>
      <c r="H10" s="138"/>
      <c r="I10" s="138"/>
      <c r="J10" s="76"/>
      <c r="K10" s="76"/>
      <c r="L10" s="76"/>
      <c r="M10" s="139">
        <f>SUM(M6:M8)</f>
        <v>1505.5920000000001</v>
      </c>
    </row>
    <row r="11" spans="1:13" ht="20.25" customHeight="1"/>
    <row r="12" spans="1:13" ht="16.5" thickBot="1">
      <c r="B12" s="77" t="s">
        <v>26</v>
      </c>
      <c r="C12" s="78"/>
      <c r="D12" s="78"/>
      <c r="F12" s="77" t="s">
        <v>27</v>
      </c>
      <c r="I12" s="78"/>
      <c r="J12" s="78"/>
      <c r="K12" s="78"/>
    </row>
    <row r="13" spans="1:13" ht="27" customHeight="1" thickBot="1">
      <c r="B13" s="77" t="s">
        <v>48</v>
      </c>
      <c r="C13" s="78"/>
      <c r="D13" s="78"/>
    </row>
    <row r="14" spans="1:13" ht="15.75">
      <c r="B14" s="77"/>
      <c r="C14" s="79"/>
      <c r="D14" s="79"/>
      <c r="G14" s="80"/>
      <c r="H14" s="81"/>
    </row>
    <row r="15" spans="1:13" ht="13.5">
      <c r="A15" s="75" t="s">
        <v>37</v>
      </c>
      <c r="E15" s="82" t="s">
        <v>28</v>
      </c>
      <c r="G15" s="80"/>
      <c r="H15" s="81"/>
      <c r="L15" s="82" t="s">
        <v>28</v>
      </c>
    </row>
  </sheetData>
  <mergeCells count="1">
    <mergeCell ref="A2:B2"/>
  </mergeCells>
  <phoneticPr fontId="0" type="noConversion"/>
  <printOptions horizontalCentered="1"/>
  <pageMargins left="0.59055118110236227" right="0.59055118110236227" top="1.3779527559055118" bottom="0.59055118110236227" header="0.51181102362204722" footer="0.51181102362204722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zoomScale="75" workbookViewId="0">
      <selection activeCell="I24" sqref="I24"/>
    </sheetView>
  </sheetViews>
  <sheetFormatPr defaultRowHeight="12.75"/>
  <cols>
    <col min="1" max="1" width="4" customWidth="1"/>
    <col min="2" max="2" width="21.7109375" customWidth="1"/>
    <col min="3" max="3" width="15.28515625" customWidth="1"/>
    <col min="4" max="5" width="10" customWidth="1"/>
    <col min="6" max="6" width="10.42578125" customWidth="1"/>
    <col min="7" max="8" width="9.85546875" customWidth="1"/>
    <col min="9" max="9" width="7.28515625" customWidth="1"/>
    <col min="10" max="10" width="11.28515625" customWidth="1"/>
    <col min="11" max="11" width="10.28515625" bestFit="1" customWidth="1"/>
    <col min="12" max="12" width="24.42578125" customWidth="1"/>
    <col min="13" max="13" width="0.85546875" customWidth="1"/>
  </cols>
  <sheetData>
    <row r="1" spans="1:14" s="19" customFormat="1" ht="24" thickBot="1">
      <c r="A1"/>
      <c r="B1" s="26"/>
      <c r="C1" s="25" t="s">
        <v>29</v>
      </c>
      <c r="D1" s="20"/>
      <c r="E1" s="20"/>
      <c r="F1" s="20"/>
      <c r="G1" s="20"/>
      <c r="H1" s="20"/>
      <c r="I1" s="20"/>
      <c r="J1" s="20"/>
      <c r="K1" s="20"/>
      <c r="L1" s="24"/>
      <c r="M1" s="27"/>
    </row>
    <row r="2" spans="1:14" s="23" customFormat="1" ht="28.5" customHeight="1" thickBot="1">
      <c r="A2"/>
      <c r="B2" s="28"/>
      <c r="C2" s="21" t="s">
        <v>59</v>
      </c>
      <c r="D2" s="22"/>
      <c r="E2" s="22"/>
      <c r="F2" s="22"/>
      <c r="G2" s="22"/>
      <c r="H2" s="22"/>
      <c r="I2" s="22"/>
      <c r="J2" s="22"/>
      <c r="K2" s="22"/>
      <c r="L2" s="22"/>
      <c r="M2" s="29"/>
    </row>
    <row r="3" spans="1:14" s="23" customFormat="1" ht="14.25" customHeight="1" thickBot="1">
      <c r="A3"/>
      <c r="B3" s="28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s="41" customFormat="1" ht="23.25" customHeight="1" thickBot="1">
      <c r="A4" s="31"/>
      <c r="B4" s="32"/>
      <c r="C4" s="33" t="s">
        <v>30</v>
      </c>
      <c r="D4" s="34">
        <v>1</v>
      </c>
      <c r="E4" s="35" t="s">
        <v>31</v>
      </c>
      <c r="F4" s="36"/>
      <c r="G4" s="34">
        <v>0</v>
      </c>
      <c r="H4" s="37"/>
      <c r="I4" s="37"/>
      <c r="J4" s="38"/>
      <c r="K4" s="39"/>
      <c r="L4" s="39"/>
      <c r="M4" s="40"/>
      <c r="N4" s="39"/>
    </row>
    <row r="5" spans="1:14" s="19" customFormat="1" ht="12" customHeight="1">
      <c r="A5" s="16"/>
      <c r="B5" s="42"/>
      <c r="C5" s="43"/>
      <c r="D5" s="43"/>
      <c r="E5" s="44"/>
      <c r="F5" s="45"/>
      <c r="G5" s="43"/>
      <c r="H5" s="46"/>
      <c r="I5" s="46"/>
      <c r="J5" s="17"/>
      <c r="K5" s="18"/>
      <c r="L5" s="18"/>
      <c r="M5" s="40"/>
      <c r="N5" s="39"/>
    </row>
    <row r="6" spans="1:14" s="14" customFormat="1" ht="25.5">
      <c r="A6" s="8" t="s">
        <v>5</v>
      </c>
      <c r="B6" s="9" t="s">
        <v>6</v>
      </c>
      <c r="C6" s="10" t="s">
        <v>7</v>
      </c>
      <c r="D6" s="10" t="s">
        <v>8</v>
      </c>
      <c r="E6" s="12" t="s">
        <v>11</v>
      </c>
      <c r="F6" s="13"/>
      <c r="G6" s="11" t="s">
        <v>12</v>
      </c>
      <c r="H6" s="11" t="s">
        <v>13</v>
      </c>
      <c r="I6" s="47" t="s">
        <v>32</v>
      </c>
      <c r="J6" s="48" t="s">
        <v>33</v>
      </c>
      <c r="K6" s="86"/>
      <c r="L6" s="49" t="s">
        <v>34</v>
      </c>
      <c r="M6"/>
      <c r="N6" s="32"/>
    </row>
    <row r="7" spans="1:14" s="1" customFormat="1" ht="51">
      <c r="A7" s="2" t="s">
        <v>15</v>
      </c>
      <c r="B7" s="50" t="s">
        <v>35</v>
      </c>
      <c r="C7" s="4"/>
      <c r="D7" s="4"/>
      <c r="E7" s="5" t="s">
        <v>18</v>
      </c>
      <c r="F7" s="5" t="s">
        <v>19</v>
      </c>
      <c r="G7" s="4" t="s">
        <v>20</v>
      </c>
      <c r="H7" s="4" t="s">
        <v>21</v>
      </c>
      <c r="I7" s="4"/>
      <c r="J7" s="5" t="s">
        <v>36</v>
      </c>
      <c r="K7" s="3" t="s">
        <v>24</v>
      </c>
      <c r="L7" s="51"/>
      <c r="M7"/>
      <c r="N7" s="32"/>
    </row>
    <row r="8" spans="1:14" s="140" customFormat="1" ht="37.5" customHeight="1">
      <c r="A8" s="124">
        <f>'1'!A6</f>
        <v>1</v>
      </c>
      <c r="B8" s="124" t="s">
        <v>60</v>
      </c>
      <c r="C8" s="124" t="s">
        <v>61</v>
      </c>
      <c r="D8" s="146">
        <v>648424</v>
      </c>
      <c r="E8" s="7" t="s">
        <v>62</v>
      </c>
      <c r="F8" s="7" t="s">
        <v>62</v>
      </c>
      <c r="G8" s="7" t="str">
        <f>'1'!I6</f>
        <v>б/в</v>
      </c>
      <c r="H8" s="7" t="s">
        <v>58</v>
      </c>
      <c r="I8" s="124"/>
      <c r="J8" s="15">
        <v>273.75</v>
      </c>
      <c r="K8" s="15" t="e">
        <f>охрана!#REF!</f>
        <v>#REF!</v>
      </c>
      <c r="L8" s="142"/>
      <c r="N8" s="141"/>
    </row>
  </sheetData>
  <phoneticPr fontId="0" type="noConversion"/>
  <printOptions horizontalCentered="1" verticalCentered="1"/>
  <pageMargins left="0.39370078740157483" right="0.39370078740157483" top="1.5748031496062993" bottom="0.59055118110236227" header="0.51181102362204722" footer="0.51181102362204722"/>
  <pageSetup paperSize="9" scale="97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4"/>
  <sheetViews>
    <sheetView workbookViewId="0">
      <selection activeCell="C17" sqref="C17"/>
    </sheetView>
  </sheetViews>
  <sheetFormatPr defaultRowHeight="12.75"/>
  <cols>
    <col min="1" max="1" width="1" style="75" customWidth="1"/>
    <col min="2" max="2" width="4" style="75" customWidth="1"/>
    <col min="3" max="3" width="21.7109375" style="75" customWidth="1"/>
    <col min="4" max="4" width="22.28515625" style="75" customWidth="1"/>
    <col min="5" max="5" width="18.42578125" style="75" customWidth="1"/>
    <col min="6" max="6" width="11.5703125" style="75" customWidth="1"/>
    <col min="7" max="7" width="8.85546875" style="75" customWidth="1"/>
    <col min="8" max="8" width="11" style="75" customWidth="1"/>
    <col min="9" max="9" width="9.140625" style="75"/>
    <col min="10" max="10" width="11.28515625" style="75" customWidth="1"/>
    <col min="11" max="11" width="9.140625" style="75"/>
    <col min="12" max="12" width="11.42578125" style="75" customWidth="1"/>
    <col min="13" max="16384" width="9.140625" style="75"/>
  </cols>
  <sheetData>
    <row r="1" spans="2:12" s="88" customFormat="1" ht="44.25" customHeight="1">
      <c r="B1" s="174" t="s">
        <v>63</v>
      </c>
      <c r="C1" s="174"/>
      <c r="D1" s="90"/>
      <c r="L1" s="91"/>
    </row>
    <row r="2" spans="2:12" s="57" customFormat="1" ht="21" thickBot="1">
      <c r="B2" s="53" t="s">
        <v>0</v>
      </c>
      <c r="C2" s="53"/>
      <c r="D2" s="53"/>
      <c r="E2" s="54"/>
      <c r="F2" s="54"/>
      <c r="G2" s="54"/>
      <c r="H2" s="54"/>
      <c r="I2" s="54"/>
      <c r="J2" s="55" t="s">
        <v>1</v>
      </c>
      <c r="K2" s="56"/>
    </row>
    <row r="3" spans="2:12" s="62" customFormat="1" ht="28.5" customHeight="1" thickBot="1">
      <c r="B3" s="58" t="s">
        <v>42</v>
      </c>
      <c r="C3" s="59"/>
      <c r="D3" s="60" t="str">
        <f>охрана!C3</f>
        <v>ФГБУ "ФЦССХ" Минздрава России (г. Пенза)</v>
      </c>
      <c r="E3" s="61"/>
      <c r="F3" s="61"/>
      <c r="G3" s="61"/>
      <c r="H3" s="61"/>
      <c r="I3" s="61"/>
      <c r="J3" s="61"/>
      <c r="K3" s="61"/>
    </row>
    <row r="4" spans="2:12" s="57" customFormat="1" ht="37.5" customHeight="1">
      <c r="B4" s="85" t="s">
        <v>43</v>
      </c>
      <c r="C4" s="63"/>
      <c r="D4" s="63"/>
      <c r="E4" s="63"/>
      <c r="F4" s="64"/>
      <c r="G4" s="65">
        <v>2008</v>
      </c>
      <c r="H4" s="66" t="s">
        <v>3</v>
      </c>
      <c r="I4" s="63">
        <v>1</v>
      </c>
      <c r="J4" s="66" t="s">
        <v>65</v>
      </c>
      <c r="K4" s="67">
        <f>G4</f>
        <v>2008</v>
      </c>
      <c r="L4" s="66" t="s">
        <v>4</v>
      </c>
    </row>
    <row r="5" spans="2:12" s="71" customFormat="1" ht="25.5">
      <c r="B5" s="68" t="s">
        <v>5</v>
      </c>
      <c r="C5" s="69" t="s">
        <v>6</v>
      </c>
      <c r="D5" s="70" t="s">
        <v>7</v>
      </c>
      <c r="E5" s="70" t="s">
        <v>8</v>
      </c>
      <c r="F5" s="175" t="s">
        <v>14</v>
      </c>
      <c r="G5" s="176"/>
      <c r="H5" s="176"/>
      <c r="I5" s="176"/>
      <c r="J5" s="176"/>
      <c r="K5" s="176"/>
      <c r="L5" s="176"/>
    </row>
    <row r="6" spans="2:12" s="73" customFormat="1" ht="28.5" customHeight="1">
      <c r="B6" s="83" t="s">
        <v>15</v>
      </c>
      <c r="C6" s="83"/>
      <c r="D6" s="84"/>
      <c r="E6" s="84"/>
      <c r="F6" s="167" t="s">
        <v>50</v>
      </c>
      <c r="G6" s="181"/>
      <c r="H6" s="168"/>
      <c r="I6" s="167" t="s">
        <v>51</v>
      </c>
      <c r="J6" s="168"/>
      <c r="K6" s="177" t="s">
        <v>24</v>
      </c>
      <c r="L6" s="178"/>
    </row>
    <row r="7" spans="2:12" s="73" customFormat="1" ht="28.5" customHeight="1">
      <c r="B7" s="74">
        <v>1</v>
      </c>
      <c r="C7" s="74" t="s">
        <v>66</v>
      </c>
      <c r="D7" s="74" t="e">
        <f>охрана!#REF!</f>
        <v>#REF!</v>
      </c>
      <c r="E7" s="145"/>
      <c r="F7" s="183">
        <v>8.3000000000000007</v>
      </c>
      <c r="G7" s="184"/>
      <c r="H7" s="185"/>
      <c r="I7" s="172">
        <v>171.47</v>
      </c>
      <c r="J7" s="173"/>
      <c r="K7" s="172">
        <f>F7*I7</f>
        <v>1423.201</v>
      </c>
      <c r="L7" s="173"/>
    </row>
    <row r="8" spans="2:12" s="79" customFormat="1" ht="13.5" thickBot="1">
      <c r="B8" s="72"/>
      <c r="C8" s="6" t="s">
        <v>41</v>
      </c>
      <c r="D8" s="6"/>
      <c r="E8" s="6"/>
      <c r="F8" s="169"/>
      <c r="G8" s="182"/>
      <c r="H8" s="170"/>
      <c r="I8" s="169"/>
      <c r="J8" s="170"/>
      <c r="K8" s="179">
        <f>K9/1.18*18%</f>
        <v>217.09845762711868</v>
      </c>
      <c r="L8" s="180"/>
    </row>
    <row r="9" spans="2:12" ht="13.5" thickTop="1">
      <c r="B9" s="76"/>
      <c r="C9" s="76" t="s">
        <v>25</v>
      </c>
      <c r="D9" s="76"/>
      <c r="E9" s="76"/>
      <c r="F9" s="87"/>
      <c r="G9" s="163"/>
      <c r="H9" s="164"/>
      <c r="I9" s="171"/>
      <c r="J9" s="164"/>
      <c r="K9" s="165">
        <f>K7</f>
        <v>1423.201</v>
      </c>
      <c r="L9" s="166"/>
    </row>
    <row r="11" spans="2:12" ht="20.25" customHeight="1" thickBot="1">
      <c r="C11" s="77" t="s">
        <v>64</v>
      </c>
      <c r="D11" s="78"/>
      <c r="E11" s="78"/>
      <c r="G11" s="77" t="s">
        <v>40</v>
      </c>
      <c r="H11" s="78"/>
      <c r="I11" s="78"/>
      <c r="J11" s="78"/>
    </row>
    <row r="12" spans="2:12" ht="15.75">
      <c r="C12" s="77"/>
      <c r="D12" s="79"/>
      <c r="E12" s="79"/>
      <c r="F12" s="80"/>
      <c r="G12" s="81"/>
    </row>
    <row r="13" spans="2:12" ht="13.5">
      <c r="F13" s="80"/>
      <c r="G13" s="81"/>
      <c r="K13" s="82" t="s">
        <v>28</v>
      </c>
    </row>
    <row r="14" spans="2:12">
      <c r="D14" s="82" t="s">
        <v>28</v>
      </c>
    </row>
  </sheetData>
  <mergeCells count="14">
    <mergeCell ref="B1:C1"/>
    <mergeCell ref="F5:L5"/>
    <mergeCell ref="K6:L6"/>
    <mergeCell ref="K8:L8"/>
    <mergeCell ref="K7:L7"/>
    <mergeCell ref="F6:H6"/>
    <mergeCell ref="F8:H8"/>
    <mergeCell ref="F7:H7"/>
    <mergeCell ref="G9:H9"/>
    <mergeCell ref="K9:L9"/>
    <mergeCell ref="I6:J6"/>
    <mergeCell ref="I8:J8"/>
    <mergeCell ref="I9:J9"/>
    <mergeCell ref="I7:J7"/>
  </mergeCells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zoomScale="85" zoomScaleNormal="85" workbookViewId="0">
      <selection activeCell="A14" sqref="A14:J14"/>
    </sheetView>
  </sheetViews>
  <sheetFormatPr defaultRowHeight="12.75"/>
  <cols>
    <col min="1" max="1" width="4" style="88" customWidth="1"/>
    <col min="2" max="2" width="23.5703125" style="88" customWidth="1"/>
    <col min="3" max="3" width="15.28515625" style="88" customWidth="1"/>
    <col min="4" max="4" width="10.140625" style="88" customWidth="1"/>
    <col min="5" max="5" width="12.140625" style="88" customWidth="1"/>
    <col min="6" max="6" width="12" style="88" customWidth="1"/>
    <col min="7" max="7" width="12.140625" style="88" customWidth="1"/>
    <col min="8" max="8" width="11.28515625" style="88" customWidth="1"/>
    <col min="9" max="9" width="9.140625" style="88"/>
    <col min="10" max="10" width="11.42578125" style="91" customWidth="1"/>
    <col min="11" max="16384" width="9.140625" style="88"/>
  </cols>
  <sheetData>
    <row r="1" spans="1:10">
      <c r="A1" s="174" t="s">
        <v>81</v>
      </c>
      <c r="B1" s="174"/>
      <c r="C1" s="90" t="s">
        <v>75</v>
      </c>
      <c r="D1" s="88" t="s">
        <v>78</v>
      </c>
    </row>
    <row r="2" spans="1:10" s="92" customFormat="1" ht="21" thickBot="1">
      <c r="A2" s="93" t="s">
        <v>0</v>
      </c>
      <c r="B2" s="93"/>
      <c r="C2" s="93"/>
      <c r="D2" s="94"/>
      <c r="E2" s="94"/>
      <c r="F2" s="94"/>
      <c r="G2" s="94"/>
      <c r="H2" s="95" t="s">
        <v>1</v>
      </c>
      <c r="I2" s="96" t="s">
        <v>75</v>
      </c>
      <c r="J2" s="97"/>
    </row>
    <row r="3" spans="1:10" s="98" customFormat="1" ht="28.5" customHeight="1" thickBot="1">
      <c r="A3" s="99" t="s">
        <v>42</v>
      </c>
      <c r="B3" s="100"/>
      <c r="C3" s="101" t="s">
        <v>71</v>
      </c>
      <c r="D3" s="102"/>
      <c r="E3" s="102"/>
      <c r="F3" s="102"/>
      <c r="G3" s="102"/>
      <c r="H3" s="102"/>
      <c r="I3" s="102"/>
      <c r="J3" s="103"/>
    </row>
    <row r="4" spans="1:10" s="98" customFormat="1" ht="36" customHeight="1">
      <c r="A4" s="99"/>
      <c r="B4" s="186" t="s">
        <v>84</v>
      </c>
      <c r="C4" s="187"/>
      <c r="D4" s="187"/>
      <c r="E4" s="187"/>
      <c r="F4" s="187"/>
      <c r="G4" s="187"/>
      <c r="H4" s="187"/>
      <c r="I4" s="187"/>
      <c r="J4" s="187"/>
    </row>
    <row r="5" spans="1:10" s="104" customFormat="1" ht="22.5" customHeight="1">
      <c r="A5" s="151"/>
      <c r="B5" s="188" t="s">
        <v>87</v>
      </c>
      <c r="C5" s="189"/>
      <c r="D5" s="189"/>
      <c r="E5" s="189"/>
      <c r="F5" s="189"/>
      <c r="G5" s="189"/>
      <c r="H5" s="189"/>
      <c r="I5" s="189"/>
      <c r="J5" s="189"/>
    </row>
    <row r="6" spans="1:10" s="89" customFormat="1" ht="25.5">
      <c r="A6" s="105" t="s">
        <v>5</v>
      </c>
      <c r="B6" s="106" t="s">
        <v>6</v>
      </c>
      <c r="C6" s="107" t="s">
        <v>7</v>
      </c>
      <c r="D6" s="107" t="s">
        <v>8</v>
      </c>
      <c r="E6" s="108" t="s">
        <v>11</v>
      </c>
      <c r="F6" s="109"/>
      <c r="G6" s="110" t="s">
        <v>13</v>
      </c>
      <c r="H6" s="111" t="s">
        <v>14</v>
      </c>
      <c r="I6" s="108"/>
      <c r="J6" s="112"/>
    </row>
    <row r="7" spans="1:10" s="113" customFormat="1" ht="39" thickBot="1">
      <c r="A7" s="114" t="s">
        <v>15</v>
      </c>
      <c r="B7" s="114"/>
      <c r="C7" s="115"/>
      <c r="D7" s="115"/>
      <c r="E7" s="116" t="s">
        <v>18</v>
      </c>
      <c r="F7" s="116" t="s">
        <v>83</v>
      </c>
      <c r="G7" s="115" t="s">
        <v>21</v>
      </c>
      <c r="H7" s="116" t="s">
        <v>45</v>
      </c>
      <c r="I7" s="116" t="s">
        <v>46</v>
      </c>
      <c r="J7" s="117" t="s">
        <v>24</v>
      </c>
    </row>
    <row r="8" spans="1:10" s="113" customFormat="1" ht="26.25" thickBot="1">
      <c r="A8" s="157">
        <v>1</v>
      </c>
      <c r="B8" s="154" t="s">
        <v>67</v>
      </c>
      <c r="C8" s="154" t="s">
        <v>85</v>
      </c>
      <c r="D8" s="153"/>
      <c r="E8" s="158" t="s">
        <v>69</v>
      </c>
      <c r="F8" s="158" t="s">
        <v>79</v>
      </c>
      <c r="G8" s="153" t="s">
        <v>86</v>
      </c>
      <c r="H8" s="154">
        <v>185.25</v>
      </c>
      <c r="I8" s="154">
        <v>9.2100000000000009</v>
      </c>
      <c r="J8" s="159">
        <f>H8*I8</f>
        <v>1706.1525000000001</v>
      </c>
    </row>
    <row r="9" spans="1:10" s="113" customFormat="1" ht="26.25" thickBot="1">
      <c r="A9" s="157">
        <v>2</v>
      </c>
      <c r="B9" s="154" t="s">
        <v>68</v>
      </c>
      <c r="C9" s="154" t="s">
        <v>85</v>
      </c>
      <c r="D9" s="153"/>
      <c r="E9" s="155" t="s">
        <v>69</v>
      </c>
      <c r="F9" s="155" t="s">
        <v>79</v>
      </c>
      <c r="G9" s="153" t="s">
        <v>86</v>
      </c>
      <c r="H9" s="154">
        <v>185.25</v>
      </c>
      <c r="I9" s="154">
        <v>9.2100000000000009</v>
      </c>
      <c r="J9" s="156">
        <f>H9*I9</f>
        <v>1706.1525000000001</v>
      </c>
    </row>
    <row r="10" spans="1:10" s="113" customFormat="1" ht="26.25" thickBot="1">
      <c r="A10" s="152">
        <v>3</v>
      </c>
      <c r="B10" s="154" t="s">
        <v>72</v>
      </c>
      <c r="C10" s="154" t="s">
        <v>85</v>
      </c>
      <c r="D10" s="153"/>
      <c r="E10" s="155" t="s">
        <v>73</v>
      </c>
      <c r="F10" s="155" t="s">
        <v>73</v>
      </c>
      <c r="G10" s="153" t="s">
        <v>86</v>
      </c>
      <c r="H10" s="153">
        <v>730</v>
      </c>
      <c r="I10" s="154">
        <v>9.2100000000000009</v>
      </c>
      <c r="J10" s="156">
        <v>6723.3</v>
      </c>
    </row>
    <row r="11" spans="1:10" s="113" customFormat="1" ht="25.5">
      <c r="A11" s="152">
        <v>4</v>
      </c>
      <c r="B11" s="160" t="s">
        <v>74</v>
      </c>
      <c r="C11" s="160" t="s">
        <v>85</v>
      </c>
      <c r="D11" s="153"/>
      <c r="E11" s="155" t="s">
        <v>73</v>
      </c>
      <c r="F11" s="155" t="s">
        <v>73</v>
      </c>
      <c r="G11" s="153" t="s">
        <v>86</v>
      </c>
      <c r="H11" s="153">
        <v>730</v>
      </c>
      <c r="I11" s="154">
        <v>9.2100000000000009</v>
      </c>
      <c r="J11" s="156">
        <v>6723.3</v>
      </c>
    </row>
    <row r="12" spans="1:10" s="113" customFormat="1" ht="26.25" thickBot="1">
      <c r="A12" s="147"/>
      <c r="B12" s="147" t="s">
        <v>82</v>
      </c>
      <c r="C12" s="147"/>
      <c r="D12" s="147"/>
      <c r="E12" s="148"/>
      <c r="F12" s="148"/>
      <c r="G12" s="147"/>
      <c r="H12" s="147"/>
      <c r="I12" s="147"/>
      <c r="J12" s="149">
        <v>16858.900000000001</v>
      </c>
    </row>
    <row r="13" spans="1:10" s="113" customFormat="1" ht="27" thickTop="1" thickBot="1">
      <c r="A13" s="147"/>
      <c r="B13" s="147" t="s">
        <v>88</v>
      </c>
      <c r="C13" s="147"/>
      <c r="D13" s="147"/>
      <c r="E13" s="148"/>
      <c r="F13" s="148"/>
      <c r="G13" s="147"/>
      <c r="H13" s="147"/>
      <c r="I13" s="147"/>
      <c r="J13" s="149">
        <v>101153.4</v>
      </c>
    </row>
    <row r="14" spans="1:10" ht="13.5" thickTop="1">
      <c r="A14" s="190"/>
      <c r="B14" s="190"/>
      <c r="C14" s="190"/>
      <c r="D14" s="190"/>
      <c r="E14" s="190"/>
      <c r="F14" s="190"/>
      <c r="G14" s="190"/>
      <c r="H14" s="190"/>
      <c r="I14" s="190"/>
      <c r="J14" s="190"/>
    </row>
    <row r="15" spans="1:10">
      <c r="A15" s="161"/>
      <c r="B15" s="161"/>
      <c r="C15" s="161"/>
      <c r="D15" s="161"/>
      <c r="E15" s="161"/>
      <c r="F15" s="161"/>
      <c r="G15" s="161"/>
      <c r="H15" s="161"/>
      <c r="I15" s="161"/>
      <c r="J15" s="161"/>
    </row>
    <row r="17" spans="1:9" ht="20.25" customHeight="1" thickBot="1">
      <c r="B17" s="119" t="s">
        <v>76</v>
      </c>
      <c r="C17" s="120"/>
      <c r="D17" s="150" t="s">
        <v>90</v>
      </c>
      <c r="F17" s="119" t="s">
        <v>77</v>
      </c>
      <c r="G17" s="120"/>
      <c r="H17" s="150" t="s">
        <v>70</v>
      </c>
    </row>
    <row r="18" spans="1:9" ht="15.75">
      <c r="B18" s="119" t="s">
        <v>44</v>
      </c>
      <c r="C18" s="118"/>
      <c r="D18" s="118"/>
      <c r="E18" s="121"/>
      <c r="F18" s="122"/>
    </row>
    <row r="19" spans="1:9" ht="13.5">
      <c r="E19" s="121"/>
      <c r="F19" s="122"/>
      <c r="I19" s="123" t="s">
        <v>28</v>
      </c>
    </row>
    <row r="20" spans="1:9">
      <c r="D20" s="123" t="s">
        <v>28</v>
      </c>
    </row>
    <row r="22" spans="1:9">
      <c r="A22" s="88" t="s">
        <v>80</v>
      </c>
      <c r="B22" s="88" t="s">
        <v>89</v>
      </c>
    </row>
  </sheetData>
  <mergeCells count="4">
    <mergeCell ref="B4:J4"/>
    <mergeCell ref="B5:J5"/>
    <mergeCell ref="A1:B1"/>
    <mergeCell ref="A14:J14"/>
  </mergeCells>
  <phoneticPr fontId="0" type="noConversion"/>
  <pageMargins left="0.75" right="0.75" top="1" bottom="1" header="0.5" footer="0.5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ДИСЛОКАЦИЯ</vt:lpstr>
      <vt:lpstr>обслуживание</vt:lpstr>
      <vt:lpstr>охрана</vt:lpstr>
    </vt:vector>
  </TitlesOfParts>
  <Company>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Zimin</dc:creator>
  <cp:lastModifiedBy>pogodina</cp:lastModifiedBy>
  <cp:lastPrinted>2025-12-03T09:20:56Z</cp:lastPrinted>
  <dcterms:created xsi:type="dcterms:W3CDTF">2000-09-12T12:51:08Z</dcterms:created>
  <dcterms:modified xsi:type="dcterms:W3CDTF">2026-06-30T12:26:44Z</dcterms:modified>
</cp:coreProperties>
</file>