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5. Май\Оказание услуг по озеленению (Политех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O4" i="3" l="1"/>
  <c r="M4" i="3"/>
  <c r="K4" i="3" l="1"/>
  <c r="J4" i="3"/>
  <c r="I4" i="3"/>
  <c r="L4" i="3" l="1"/>
</calcChain>
</file>

<file path=xl/sharedStrings.xml><?xml version="1.0" encoding="utf-8"?>
<sst xmlns="http://schemas.openxmlformats.org/spreadsheetml/2006/main" count="22" uniqueCount="22">
  <si>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</si>
  <si>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</si>
  <si>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</si>
  <si>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</si>
  <si>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</si>
  <si>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</si>
  <si>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</si>
  <si>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</si>
  <si>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</si>
  <si>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</si>
  <si>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</si>
  <si>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</si>
  <si>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</si>
  <si>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Номер источника ценовой информации (ИЦИ №i) и цена единицы товара, работы, услуги, представленная i-тым ИЦИ (Цi), руб.</t>
  </si>
  <si>
    <t>1.</t>
  </si>
  <si>
    <t>ОКПД 2</t>
  </si>
  <si>
    <t>усл.ед.</t>
  </si>
  <si>
    <t>81.30.10.000</t>
  </si>
  <si>
    <t>Оказание услуг по озеленению холла и входной зоны с улицы живыми растениями и хвойниками</t>
  </si>
  <si>
    <t>Обоснование начальной (максимальной) цены контракта на оказания услуг по озеленению холла живыми растениями для нужд ФГБУ «СПб НИИФ» Минздрава России в 2026 году</t>
  </si>
  <si>
    <t>КП №2</t>
  </si>
  <si>
    <t>КП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</si>
</sst>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readingOrder="1"/>
    </xf>
    <xf numFmtId="4" fontId="8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selection activeCell="O4" sqref="O4"/>
    </sheetView>
  </sheetViews>
  <sheetFormatPr defaultRowHeight="15" x14ac:dyDescent="0.25"/>
  <cols>
    <col min="2" max="2" width="27" customWidth="1"/>
    <col min="3" max="3" width="19.140625" customWidth="1"/>
    <col min="4" max="4" width="13.28515625" customWidth="1"/>
    <col min="5" max="5" width="13.42578125" customWidth="1"/>
    <col min="6" max="6" width="17.42578125" customWidth="1"/>
    <col min="7" max="7" width="16.7109375" customWidth="1"/>
    <col min="8" max="8" width="17.85546875" customWidth="1"/>
    <col min="9" max="9" width="11.42578125" customWidth="1"/>
    <col min="13" max="13" width="10.42578125" customWidth="1"/>
    <col min="14" max="14" width="18.28515625" customWidth="1"/>
    <col min="15" max="15" width="17.85546875" customWidth="1"/>
  </cols>
  <sheetData>
    <row r="1" spans="1:15" ht="60" customHeight="1" x14ac:dyDescent="0.25">
      <c r="A1" s="14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48.75" customHeight="1" x14ac:dyDescent="0.25">
      <c r="A2" s="17" t="s">
        <v>1</v>
      </c>
      <c r="B2" s="18" t="s">
        <v>2</v>
      </c>
      <c r="C2" s="20" t="s">
        <v>15</v>
      </c>
      <c r="D2" s="18" t="s">
        <v>3</v>
      </c>
      <c r="E2" s="18" t="s">
        <v>4</v>
      </c>
      <c r="F2" s="18" t="s">
        <v>13</v>
      </c>
      <c r="G2" s="18"/>
      <c r="H2" s="18"/>
      <c r="I2" s="19" t="s">
        <v>5</v>
      </c>
      <c r="J2" s="12" t="s">
        <v>6</v>
      </c>
      <c r="K2" s="12"/>
      <c r="L2" s="12"/>
      <c r="M2" s="12" t="s">
        <v>11</v>
      </c>
      <c r="N2" s="13" t="s">
        <v>7</v>
      </c>
      <c r="O2" s="16" t="s">
        <v>12</v>
      </c>
    </row>
    <row r="3" spans="1:15" ht="102" x14ac:dyDescent="0.25">
      <c r="A3" s="17"/>
      <c r="B3" s="18"/>
      <c r="C3" s="21"/>
      <c r="D3" s="18"/>
      <c r="E3" s="18"/>
      <c r="F3" s="1" t="s">
        <v>8</v>
      </c>
      <c r="G3" s="1" t="s">
        <v>20</v>
      </c>
      <c r="H3" s="1" t="s">
        <v>21</v>
      </c>
      <c r="I3" s="18"/>
      <c r="J3" s="11" t="s">
        <v>9</v>
      </c>
      <c r="K3" s="1" t="s">
        <v>0</v>
      </c>
      <c r="L3" s="2" t="s">
        <v>10</v>
      </c>
      <c r="M3" s="12"/>
      <c r="N3" s="13"/>
      <c r="O3" s="16"/>
    </row>
    <row r="4" spans="1:15" ht="33.75" x14ac:dyDescent="0.25">
      <c r="A4" s="3" t="s">
        <v>14</v>
      </c>
      <c r="B4" s="3" t="s">
        <v>18</v>
      </c>
      <c r="C4" s="3" t="s">
        <v>17</v>
      </c>
      <c r="D4" s="9" t="s">
        <v>16</v>
      </c>
      <c r="E4" s="3">
        <v>1</v>
      </c>
      <c r="F4" s="6">
        <v>127500</v>
      </c>
      <c r="G4" s="10">
        <v>129000</v>
      </c>
      <c r="H4" s="10">
        <v>138800</v>
      </c>
      <c r="I4" s="4">
        <f>COUNT(F4:H4)</f>
        <v>3</v>
      </c>
      <c r="J4" s="4">
        <f>IF(ISERR(AVERAGE(F4:H4)),"",AVERAGE(F4:H4))</f>
        <v>131766.67000000001</v>
      </c>
      <c r="K4" s="4">
        <f>IF(ISERR(STDEV(F4:H4)),"",STDEV(F4:H4))</f>
        <v>6137.05</v>
      </c>
      <c r="L4" s="8">
        <f>IF(ISERR(K4/J4),"",K4/J4)</f>
        <v>4.7E-2</v>
      </c>
      <c r="M4" s="5">
        <f>AVERAGE(F4:H4)</f>
        <v>131766.67000000001</v>
      </c>
      <c r="N4" s="5">
        <f>F4</f>
        <v>127500</v>
      </c>
      <c r="O4" s="7">
        <f>N4*E4</f>
        <v>127500</v>
      </c>
    </row>
  </sheetData>
  <mergeCells count="12">
    <mergeCell ref="M2:M3"/>
    <mergeCell ref="N2:N3"/>
    <mergeCell ref="A1:O1"/>
    <mergeCell ref="O2:O3"/>
    <mergeCell ref="A2:A3"/>
    <mergeCell ref="B2:B3"/>
    <mergeCell ref="D2:D3"/>
    <mergeCell ref="E2:E3"/>
    <mergeCell ref="F2:H2"/>
    <mergeCell ref="I2:I3"/>
    <mergeCell ref="J2:L2"/>
    <mergeCell ref="C2:C3"/>
  </mergeCells>
  <phoneticPr fontId="9" type="noConversion"/>
  <conditionalFormatting sqref="L4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2026-04-07T15:12:57Z</cp:lastPrinted>
  <dcterms:created xsi:type="dcterms:W3CDTF">2018-02-08T09:44:50Z</dcterms:created>
  <dcterms:modified xsi:type="dcterms:W3CDTF">2026-05-26T13:00:39Z</dcterms:modified>
</cp:coreProperties>
</file>