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ДО 600\Договоры 2026 г\42. Аренда комплекса спектрального\"/>
    </mc:Choice>
  </mc:AlternateContent>
  <bookViews>
    <workbookView xWindow="0" yWindow="0" windowWidth="28800" windowHeight="12435"/>
  </bookViews>
  <sheets>
    <sheet name="Без ТО и РМ" sheetId="2" r:id="rId1"/>
    <sheet name="21-22год" sheetId="3" r:id="rId2"/>
  </sheets>
  <definedNames>
    <definedName name="_xlnm._FilterDatabase" localSheetId="0" hidden="1">'Без ТО и РМ'!$A$5:$N$11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H9" i="2"/>
  <c r="K9" i="2" s="1"/>
  <c r="J9" i="2" l="1"/>
  <c r="M9" i="2"/>
  <c r="N9" i="2" s="1"/>
  <c r="H8" i="2"/>
  <c r="H10" i="2"/>
  <c r="I7" i="2" l="1"/>
  <c r="H7" i="2"/>
  <c r="K7" i="2" s="1"/>
  <c r="I6" i="2"/>
  <c r="H6" i="2"/>
  <c r="K6" i="2" s="1"/>
  <c r="K8" i="2"/>
  <c r="I8" i="2"/>
  <c r="K10" i="2"/>
  <c r="I10" i="2"/>
  <c r="J6" i="2" l="1"/>
  <c r="J7" i="2"/>
  <c r="M6" i="2"/>
  <c r="N6" i="2" s="1"/>
  <c r="M7" i="2"/>
  <c r="N7" i="2" s="1"/>
  <c r="J8" i="2"/>
  <c r="J10" i="2"/>
  <c r="M10" i="2"/>
  <c r="M8" i="2"/>
  <c r="N10" i="2" l="1"/>
  <c r="N8" i="2"/>
</calcChain>
</file>

<file path=xl/sharedStrings.xml><?xml version="1.0" encoding="utf-8"?>
<sst xmlns="http://schemas.openxmlformats.org/spreadsheetml/2006/main" count="34" uniqueCount="31">
  <si>
    <t>№</t>
  </si>
  <si>
    <t>Кол-во</t>
  </si>
  <si>
    <t xml:space="preserve">Средняя арифметическая цена за единицу     &lt;ц&gt; </t>
  </si>
  <si>
    <t>Среднее квадратичное отклонение</t>
  </si>
  <si>
    <t>НДС, руб.</t>
  </si>
  <si>
    <t>Однородность совокупности значений выявленных цен, используемых в расчете НМЦК</t>
  </si>
  <si>
    <t>Коммерческие предложения, (руб./ед.изм.)</t>
  </si>
  <si>
    <t>НДС, %</t>
  </si>
  <si>
    <t xml:space="preserve">Расчет НМЦК </t>
  </si>
  <si>
    <t xml:space="preserve">Начальная цена единицы медицинского изделия, без учета НДС, руб. (НЦЕ=ЦЕМ)
</t>
  </si>
  <si>
    <t>ИТОГО:</t>
  </si>
  <si>
    <t xml:space="preserve"> </t>
  </si>
  <si>
    <r>
      <t xml:space="preserve">Коэффициент вариации цен V,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</si>
  <si>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шт</t>
  </si>
  <si>
    <t>Дезинфицирующее средство</t>
  </si>
  <si>
    <t xml:space="preserve">Средство дезиницирующее (кожный антисептик) для обработки рук и дезинфекции поверхностей </t>
  </si>
  <si>
    <t>Салфетки спиртовые с этиловым спиртом 70 %</t>
  </si>
  <si>
    <t>Моющие средства</t>
  </si>
  <si>
    <t>отднльный лот № 2</t>
  </si>
  <si>
    <t>Метод сопоставимых рыночных цен (анализ рынка)</t>
  </si>
  <si>
    <t>Используемый метод определения НМЦК с обоснованием</t>
  </si>
  <si>
    <t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</t>
  </si>
  <si>
    <r>
      <rPr>
        <sz val="10"/>
        <color indexed="8"/>
        <rFont val="Times New Roman"/>
        <family val="1"/>
        <charset val="204"/>
      </rPr>
      <t>Цена включает в себя затраты на хранение, транспортировку, погрузку-разгрузку, страхование, уплату налогов, сборов и других обязательных платежей</t>
    </r>
    <r>
      <rPr>
        <sz val="14"/>
        <color indexed="8"/>
        <rFont val="Times New Roman"/>
        <family val="1"/>
        <charset val="204"/>
      </rPr>
      <t>.</t>
    </r>
  </si>
  <si>
    <r>
      <t xml:space="preserve">Наименование 
</t>
    </r>
    <r>
      <rPr>
        <sz val="11"/>
        <color indexed="8"/>
        <rFont val="Times New Roman"/>
        <family val="1"/>
        <charset val="204"/>
      </rPr>
      <t>(Товар, Работа, Услуга)</t>
    </r>
  </si>
  <si>
    <t>Ед.
изм.</t>
  </si>
  <si>
    <t xml:space="preserve">Коммерческое предложение №1 
</t>
  </si>
  <si>
    <t xml:space="preserve">Коммерческое предложение № 2 
</t>
  </si>
  <si>
    <t xml:space="preserve">Коммерческое предложение  №3 
</t>
  </si>
  <si>
    <r>
      <t xml:space="preserve">Обоснование начальной (максимальной) цены контракта
</t>
    </r>
    <r>
      <rPr>
        <sz val="11"/>
        <color indexed="8"/>
        <rFont val="Times New Roman"/>
        <family val="1"/>
        <charset val="204"/>
      </rPr>
      <t>оказание услуг по аренде оборудования для нужд федерального государственного бюджетного учреждения «Российский центр судебно-медицинской экспертизы» Министерства здравоохранения Российской Федерации</t>
    </r>
  </si>
  <si>
    <t>месяц</t>
  </si>
  <si>
    <t xml:space="preserve"> Услуги по аренде оборудования
(Аренда оборудования (комплекс спектральный оптический Регула 3116).
Сроком на 1 месяц.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</si>
</sst>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₽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3" fillId="0" borderId="0" xfId="0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83004</xdr:colOff>
      <xdr:row>4</xdr:row>
      <xdr:rowOff>959303</xdr:rowOff>
    </xdr:from>
    <xdr:to>
      <xdr:col>9</xdr:col>
      <xdr:colOff>938893</xdr:colOff>
      <xdr:row>4</xdr:row>
      <xdr:rowOff>1340303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740A4B-E001-46C4-B38A-784D96DD4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6004" y="2755446"/>
          <a:ext cx="85588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19051</xdr:colOff>
      <xdr:row>4</xdr:row>
      <xdr:rowOff>933449</xdr:rowOff>
    </xdr:from>
    <xdr:to>
      <xdr:col>8</xdr:col>
      <xdr:colOff>1034143</xdr:colOff>
      <xdr:row>4</xdr:row>
      <xdr:rowOff>1447800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72CF99-71C8-4581-A738-6CAD93990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6265" y="2729592"/>
          <a:ext cx="1015092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95</xdr:row>
      <xdr:rowOff>3604685</xdr:rowOff>
    </xdr:from>
    <xdr:ext cx="1587500" cy="476249"/>
    <xdr:sp macro="" textlink="">
      <xdr:nvSpPr>
        <xdr:cNvPr id="12" name="TextBox 11"/>
        <xdr:cNvSpPr txBox="1"/>
      </xdr:nvSpPr>
      <xdr:spPr>
        <a:xfrm>
          <a:off x="16868775" y="12758210"/>
          <a:ext cx="1587500" cy="476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twoCellAnchor>
    <xdr:from>
      <xdr:col>10</xdr:col>
      <xdr:colOff>95250</xdr:colOff>
      <xdr:row>4</xdr:row>
      <xdr:rowOff>2667000</xdr:rowOff>
    </xdr:from>
    <xdr:to>
      <xdr:col>10</xdr:col>
      <xdr:colOff>1276350</xdr:colOff>
      <xdr:row>4</xdr:row>
      <xdr:rowOff>3228975</xdr:rowOff>
    </xdr:to>
    <xdr:pic>
      <xdr:nvPicPr>
        <xdr:cNvPr id="16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29800" y="489585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73479</xdr:colOff>
      <xdr:row>4</xdr:row>
      <xdr:rowOff>669472</xdr:rowOff>
    </xdr:from>
    <xdr:to>
      <xdr:col>10</xdr:col>
      <xdr:colOff>1197429</xdr:colOff>
      <xdr:row>4</xdr:row>
      <xdr:rowOff>1402897</xdr:rowOff>
    </xdr:to>
    <xdr:pic>
      <xdr:nvPicPr>
        <xdr:cNvPr id="18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65872" y="2465615"/>
          <a:ext cx="1123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95250</xdr:colOff>
      <xdr:row>7</xdr:row>
      <xdr:rowOff>2667000</xdr:rowOff>
    </xdr:from>
    <xdr:to>
      <xdr:col>10</xdr:col>
      <xdr:colOff>1276350</xdr:colOff>
      <xdr:row>7</xdr:row>
      <xdr:rowOff>3228975</xdr:rowOff>
    </xdr:to>
    <xdr:pic>
      <xdr:nvPicPr>
        <xdr:cNvPr id="10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37964" y="6183086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95250</xdr:colOff>
      <xdr:row>9</xdr:row>
      <xdr:rowOff>2667000</xdr:rowOff>
    </xdr:from>
    <xdr:to>
      <xdr:col>10</xdr:col>
      <xdr:colOff>1276350</xdr:colOff>
      <xdr:row>9</xdr:row>
      <xdr:rowOff>3228975</xdr:rowOff>
    </xdr:to>
    <xdr:pic>
      <xdr:nvPicPr>
        <xdr:cNvPr id="11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37964" y="6183086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95250</xdr:colOff>
      <xdr:row>72</xdr:row>
      <xdr:rowOff>2667000</xdr:rowOff>
    </xdr:from>
    <xdr:to>
      <xdr:col>10</xdr:col>
      <xdr:colOff>1276350</xdr:colOff>
      <xdr:row>72</xdr:row>
      <xdr:rowOff>3228975</xdr:rowOff>
    </xdr:to>
    <xdr:pic>
      <xdr:nvPicPr>
        <xdr:cNvPr id="58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37964" y="7395482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95250</xdr:colOff>
      <xdr:row>5</xdr:row>
      <xdr:rowOff>2667000</xdr:rowOff>
    </xdr:from>
    <xdr:to>
      <xdr:col>10</xdr:col>
      <xdr:colOff>1276350</xdr:colOff>
      <xdr:row>5</xdr:row>
      <xdr:rowOff>3228975</xdr:rowOff>
    </xdr:to>
    <xdr:pic>
      <xdr:nvPicPr>
        <xdr:cNvPr id="13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98417" y="6678083"/>
          <a:ext cx="866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95250</xdr:colOff>
      <xdr:row>8</xdr:row>
      <xdr:rowOff>2667000</xdr:rowOff>
    </xdr:from>
    <xdr:to>
      <xdr:col>10</xdr:col>
      <xdr:colOff>1276350</xdr:colOff>
      <xdr:row>8</xdr:row>
      <xdr:rowOff>3228975</xdr:rowOff>
    </xdr:to>
    <xdr:pic>
      <xdr:nvPicPr>
        <xdr:cNvPr id="14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741833" y="3371850"/>
          <a:ext cx="723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S47"/>
  <sheetViews>
    <sheetView tabSelected="1" topLeftCell="B1" zoomScaleNormal="100" workbookViewId="0">
      <selection activeCell="F15" sqref="F15"/>
    </sheetView>
  </sheetViews>
  <sheetFormatPr defaultRowHeight="12.75" x14ac:dyDescent="0.2"/>
  <cols>
    <col min="1" max="1" width="4.7109375" style="5" customWidth="1"/>
    <col min="2" max="2" width="31.140625" style="1" customWidth="1"/>
    <col min="3" max="3" width="8.42578125" style="5" customWidth="1"/>
    <col min="4" max="4" width="6.5703125" style="5" customWidth="1"/>
    <col min="5" max="5" width="13.140625" style="1" customWidth="1"/>
    <col min="6" max="6" width="12.28515625" style="1" customWidth="1"/>
    <col min="7" max="7" width="13.28515625" style="1" customWidth="1"/>
    <col min="8" max="8" width="13.140625" style="1" customWidth="1"/>
    <col min="9" max="9" width="13" style="1" customWidth="1"/>
    <col min="10" max="10" width="13.140625" style="1" customWidth="1"/>
    <col min="11" max="11" width="12.28515625" style="1" customWidth="1"/>
    <col min="12" max="12" width="7.85546875" style="1" hidden="1" customWidth="1"/>
    <col min="13" max="13" width="0.28515625" style="1" hidden="1" customWidth="1"/>
    <col min="14" max="14" width="13.5703125" style="1" customWidth="1"/>
    <col min="15" max="15" width="5.7109375" style="1" customWidth="1"/>
    <col min="16" max="16" width="10.42578125" style="1" customWidth="1"/>
    <col min="17" max="17" width="13.28515625" style="1" customWidth="1"/>
    <col min="18" max="145" width="9.140625" style="1"/>
    <col min="146" max="146" width="3.140625" style="1" customWidth="1"/>
    <col min="147" max="147" width="28.42578125" style="1" customWidth="1"/>
    <col min="148" max="148" width="5.85546875" style="1" customWidth="1"/>
    <col min="149" max="149" width="6.28515625" style="1" customWidth="1"/>
    <col min="150" max="150" width="8.7109375" style="1" customWidth="1"/>
    <col min="151" max="151" width="9" style="1" customWidth="1"/>
    <col min="152" max="154" width="7.28515625" style="1" customWidth="1"/>
    <col min="155" max="155" width="5.5703125" style="1" customWidth="1"/>
    <col min="156" max="156" width="15.5703125" style="1" customWidth="1"/>
    <col min="157" max="157" width="15.42578125" style="1" customWidth="1"/>
    <col min="158" max="158" width="14.28515625" style="1" customWidth="1"/>
    <col min="159" max="159" width="22.7109375" style="1" customWidth="1"/>
    <col min="160" max="401" width="9.140625" style="1"/>
    <col min="402" max="402" width="3.140625" style="1" customWidth="1"/>
    <col min="403" max="403" width="28.42578125" style="1" customWidth="1"/>
    <col min="404" max="404" width="5.85546875" style="1" customWidth="1"/>
    <col min="405" max="405" width="6.28515625" style="1" customWidth="1"/>
    <col min="406" max="406" width="8.7109375" style="1" customWidth="1"/>
    <col min="407" max="407" width="9" style="1" customWidth="1"/>
    <col min="408" max="410" width="7.28515625" style="1" customWidth="1"/>
    <col min="411" max="411" width="5.5703125" style="1" customWidth="1"/>
    <col min="412" max="412" width="15.5703125" style="1" customWidth="1"/>
    <col min="413" max="413" width="15.42578125" style="1" customWidth="1"/>
    <col min="414" max="414" width="14.28515625" style="1" customWidth="1"/>
    <col min="415" max="415" width="22.7109375" style="1" customWidth="1"/>
    <col min="416" max="657" width="9.140625" style="1"/>
    <col min="658" max="658" width="3.140625" style="1" customWidth="1"/>
    <col min="659" max="659" width="28.42578125" style="1" customWidth="1"/>
    <col min="660" max="660" width="5.85546875" style="1" customWidth="1"/>
    <col min="661" max="661" width="6.28515625" style="1" customWidth="1"/>
    <col min="662" max="662" width="8.7109375" style="1" customWidth="1"/>
    <col min="663" max="663" width="9" style="1" customWidth="1"/>
    <col min="664" max="666" width="7.28515625" style="1" customWidth="1"/>
    <col min="667" max="667" width="5.5703125" style="1" customWidth="1"/>
    <col min="668" max="668" width="15.5703125" style="1" customWidth="1"/>
    <col min="669" max="669" width="15.42578125" style="1" customWidth="1"/>
    <col min="670" max="670" width="14.28515625" style="1" customWidth="1"/>
    <col min="671" max="671" width="22.7109375" style="1" customWidth="1"/>
    <col min="672" max="913" width="9.140625" style="1"/>
    <col min="914" max="914" width="3.140625" style="1" customWidth="1"/>
    <col min="915" max="915" width="28.42578125" style="1" customWidth="1"/>
    <col min="916" max="916" width="5.85546875" style="1" customWidth="1"/>
    <col min="917" max="917" width="6.28515625" style="1" customWidth="1"/>
    <col min="918" max="918" width="8.7109375" style="1" customWidth="1"/>
    <col min="919" max="919" width="9" style="1" customWidth="1"/>
    <col min="920" max="922" width="7.28515625" style="1" customWidth="1"/>
    <col min="923" max="923" width="5.5703125" style="1" customWidth="1"/>
    <col min="924" max="924" width="15.5703125" style="1" customWidth="1"/>
    <col min="925" max="925" width="15.42578125" style="1" customWidth="1"/>
    <col min="926" max="926" width="14.28515625" style="1" customWidth="1"/>
    <col min="927" max="927" width="22.7109375" style="1" customWidth="1"/>
    <col min="928" max="1169" width="9.140625" style="1"/>
    <col min="1170" max="1170" width="3.140625" style="1" customWidth="1"/>
    <col min="1171" max="1171" width="28.42578125" style="1" customWidth="1"/>
    <col min="1172" max="1172" width="5.85546875" style="1" customWidth="1"/>
    <col min="1173" max="1173" width="6.28515625" style="1" customWidth="1"/>
    <col min="1174" max="1174" width="8.7109375" style="1" customWidth="1"/>
    <col min="1175" max="1175" width="9" style="1" customWidth="1"/>
    <col min="1176" max="1178" width="7.28515625" style="1" customWidth="1"/>
    <col min="1179" max="1179" width="5.5703125" style="1" customWidth="1"/>
    <col min="1180" max="1180" width="15.5703125" style="1" customWidth="1"/>
    <col min="1181" max="1181" width="15.42578125" style="1" customWidth="1"/>
    <col min="1182" max="1182" width="14.28515625" style="1" customWidth="1"/>
    <col min="1183" max="1183" width="22.7109375" style="1" customWidth="1"/>
    <col min="1184" max="1425" width="9.140625" style="1"/>
    <col min="1426" max="1426" width="3.140625" style="1" customWidth="1"/>
    <col min="1427" max="1427" width="28.42578125" style="1" customWidth="1"/>
    <col min="1428" max="1428" width="5.85546875" style="1" customWidth="1"/>
    <col min="1429" max="1429" width="6.28515625" style="1" customWidth="1"/>
    <col min="1430" max="1430" width="8.7109375" style="1" customWidth="1"/>
    <col min="1431" max="1431" width="9" style="1" customWidth="1"/>
    <col min="1432" max="1434" width="7.28515625" style="1" customWidth="1"/>
    <col min="1435" max="1435" width="5.5703125" style="1" customWidth="1"/>
    <col min="1436" max="1436" width="15.5703125" style="1" customWidth="1"/>
    <col min="1437" max="1437" width="15.42578125" style="1" customWidth="1"/>
    <col min="1438" max="1438" width="14.28515625" style="1" customWidth="1"/>
    <col min="1439" max="1439" width="22.7109375" style="1" customWidth="1"/>
    <col min="1440" max="1681" width="9.140625" style="1"/>
    <col min="1682" max="1682" width="3.140625" style="1" customWidth="1"/>
    <col min="1683" max="1683" width="28.42578125" style="1" customWidth="1"/>
    <col min="1684" max="1684" width="5.85546875" style="1" customWidth="1"/>
    <col min="1685" max="1685" width="6.28515625" style="1" customWidth="1"/>
    <col min="1686" max="1686" width="8.7109375" style="1" customWidth="1"/>
    <col min="1687" max="1687" width="9" style="1" customWidth="1"/>
    <col min="1688" max="1690" width="7.28515625" style="1" customWidth="1"/>
    <col min="1691" max="1691" width="5.5703125" style="1" customWidth="1"/>
    <col min="1692" max="1692" width="15.5703125" style="1" customWidth="1"/>
    <col min="1693" max="1693" width="15.42578125" style="1" customWidth="1"/>
    <col min="1694" max="1694" width="14.28515625" style="1" customWidth="1"/>
    <col min="1695" max="1695" width="22.7109375" style="1" customWidth="1"/>
    <col min="1696" max="1937" width="9.140625" style="1"/>
    <col min="1938" max="1938" width="3.140625" style="1" customWidth="1"/>
    <col min="1939" max="1939" width="28.42578125" style="1" customWidth="1"/>
    <col min="1940" max="1940" width="5.85546875" style="1" customWidth="1"/>
    <col min="1941" max="1941" width="6.28515625" style="1" customWidth="1"/>
    <col min="1942" max="1942" width="8.7109375" style="1" customWidth="1"/>
    <col min="1943" max="1943" width="9" style="1" customWidth="1"/>
    <col min="1944" max="1946" width="7.28515625" style="1" customWidth="1"/>
    <col min="1947" max="1947" width="5.5703125" style="1" customWidth="1"/>
    <col min="1948" max="1948" width="15.5703125" style="1" customWidth="1"/>
    <col min="1949" max="1949" width="15.42578125" style="1" customWidth="1"/>
    <col min="1950" max="1950" width="14.28515625" style="1" customWidth="1"/>
    <col min="1951" max="1951" width="22.7109375" style="1" customWidth="1"/>
    <col min="1952" max="2193" width="9.140625" style="1"/>
    <col min="2194" max="2194" width="3.140625" style="1" customWidth="1"/>
    <col min="2195" max="2195" width="28.42578125" style="1" customWidth="1"/>
    <col min="2196" max="2196" width="5.85546875" style="1" customWidth="1"/>
    <col min="2197" max="2197" width="6.28515625" style="1" customWidth="1"/>
    <col min="2198" max="2198" width="8.7109375" style="1" customWidth="1"/>
    <col min="2199" max="2199" width="9" style="1" customWidth="1"/>
    <col min="2200" max="2202" width="7.28515625" style="1" customWidth="1"/>
    <col min="2203" max="2203" width="5.5703125" style="1" customWidth="1"/>
    <col min="2204" max="2204" width="15.5703125" style="1" customWidth="1"/>
    <col min="2205" max="2205" width="15.42578125" style="1" customWidth="1"/>
    <col min="2206" max="2206" width="14.28515625" style="1" customWidth="1"/>
    <col min="2207" max="2207" width="22.7109375" style="1" customWidth="1"/>
    <col min="2208" max="2449" width="9.140625" style="1"/>
    <col min="2450" max="2450" width="3.140625" style="1" customWidth="1"/>
    <col min="2451" max="2451" width="28.42578125" style="1" customWidth="1"/>
    <col min="2452" max="2452" width="5.85546875" style="1" customWidth="1"/>
    <col min="2453" max="2453" width="6.28515625" style="1" customWidth="1"/>
    <col min="2454" max="2454" width="8.7109375" style="1" customWidth="1"/>
    <col min="2455" max="2455" width="9" style="1" customWidth="1"/>
    <col min="2456" max="2458" width="7.28515625" style="1" customWidth="1"/>
    <col min="2459" max="2459" width="5.5703125" style="1" customWidth="1"/>
    <col min="2460" max="2460" width="15.5703125" style="1" customWidth="1"/>
    <col min="2461" max="2461" width="15.42578125" style="1" customWidth="1"/>
    <col min="2462" max="2462" width="14.28515625" style="1" customWidth="1"/>
    <col min="2463" max="2463" width="22.7109375" style="1" customWidth="1"/>
    <col min="2464" max="2705" width="9.140625" style="1"/>
    <col min="2706" max="2706" width="3.140625" style="1" customWidth="1"/>
    <col min="2707" max="2707" width="28.42578125" style="1" customWidth="1"/>
    <col min="2708" max="2708" width="5.85546875" style="1" customWidth="1"/>
    <col min="2709" max="2709" width="6.28515625" style="1" customWidth="1"/>
    <col min="2710" max="2710" width="8.7109375" style="1" customWidth="1"/>
    <col min="2711" max="2711" width="9" style="1" customWidth="1"/>
    <col min="2712" max="2714" width="7.28515625" style="1" customWidth="1"/>
    <col min="2715" max="2715" width="5.5703125" style="1" customWidth="1"/>
    <col min="2716" max="2716" width="15.5703125" style="1" customWidth="1"/>
    <col min="2717" max="2717" width="15.42578125" style="1" customWidth="1"/>
    <col min="2718" max="2718" width="14.28515625" style="1" customWidth="1"/>
    <col min="2719" max="2719" width="22.7109375" style="1" customWidth="1"/>
    <col min="2720" max="2961" width="9.140625" style="1"/>
    <col min="2962" max="2962" width="3.140625" style="1" customWidth="1"/>
    <col min="2963" max="2963" width="28.42578125" style="1" customWidth="1"/>
    <col min="2964" max="2964" width="5.85546875" style="1" customWidth="1"/>
    <col min="2965" max="2965" width="6.28515625" style="1" customWidth="1"/>
    <col min="2966" max="2966" width="8.7109375" style="1" customWidth="1"/>
    <col min="2967" max="2967" width="9" style="1" customWidth="1"/>
    <col min="2968" max="2970" width="7.28515625" style="1" customWidth="1"/>
    <col min="2971" max="2971" width="5.5703125" style="1" customWidth="1"/>
    <col min="2972" max="2972" width="15.5703125" style="1" customWidth="1"/>
    <col min="2973" max="2973" width="15.42578125" style="1" customWidth="1"/>
    <col min="2974" max="2974" width="14.28515625" style="1" customWidth="1"/>
    <col min="2975" max="2975" width="22.7109375" style="1" customWidth="1"/>
    <col min="2976" max="3217" width="9.140625" style="1"/>
    <col min="3218" max="3218" width="3.140625" style="1" customWidth="1"/>
    <col min="3219" max="3219" width="28.42578125" style="1" customWidth="1"/>
    <col min="3220" max="3220" width="5.85546875" style="1" customWidth="1"/>
    <col min="3221" max="3221" width="6.28515625" style="1" customWidth="1"/>
    <col min="3222" max="3222" width="8.7109375" style="1" customWidth="1"/>
    <col min="3223" max="3223" width="9" style="1" customWidth="1"/>
    <col min="3224" max="3226" width="7.28515625" style="1" customWidth="1"/>
    <col min="3227" max="3227" width="5.5703125" style="1" customWidth="1"/>
    <col min="3228" max="3228" width="15.5703125" style="1" customWidth="1"/>
    <col min="3229" max="3229" width="15.42578125" style="1" customWidth="1"/>
    <col min="3230" max="3230" width="14.28515625" style="1" customWidth="1"/>
    <col min="3231" max="3231" width="22.7109375" style="1" customWidth="1"/>
    <col min="3232" max="3473" width="9.140625" style="1"/>
    <col min="3474" max="3474" width="3.140625" style="1" customWidth="1"/>
    <col min="3475" max="3475" width="28.42578125" style="1" customWidth="1"/>
    <col min="3476" max="3476" width="5.85546875" style="1" customWidth="1"/>
    <col min="3477" max="3477" width="6.28515625" style="1" customWidth="1"/>
    <col min="3478" max="3478" width="8.7109375" style="1" customWidth="1"/>
    <col min="3479" max="3479" width="9" style="1" customWidth="1"/>
    <col min="3480" max="3482" width="7.28515625" style="1" customWidth="1"/>
    <col min="3483" max="3483" width="5.5703125" style="1" customWidth="1"/>
    <col min="3484" max="3484" width="15.5703125" style="1" customWidth="1"/>
    <col min="3485" max="3485" width="15.42578125" style="1" customWidth="1"/>
    <col min="3486" max="3486" width="14.28515625" style="1" customWidth="1"/>
    <col min="3487" max="3487" width="22.7109375" style="1" customWidth="1"/>
    <col min="3488" max="3729" width="9.140625" style="1"/>
    <col min="3730" max="3730" width="3.140625" style="1" customWidth="1"/>
    <col min="3731" max="3731" width="28.42578125" style="1" customWidth="1"/>
    <col min="3732" max="3732" width="5.85546875" style="1" customWidth="1"/>
    <col min="3733" max="3733" width="6.28515625" style="1" customWidth="1"/>
    <col min="3734" max="3734" width="8.7109375" style="1" customWidth="1"/>
    <col min="3735" max="3735" width="9" style="1" customWidth="1"/>
    <col min="3736" max="3738" width="7.28515625" style="1" customWidth="1"/>
    <col min="3739" max="3739" width="5.5703125" style="1" customWidth="1"/>
    <col min="3740" max="3740" width="15.5703125" style="1" customWidth="1"/>
    <col min="3741" max="3741" width="15.42578125" style="1" customWidth="1"/>
    <col min="3742" max="3742" width="14.28515625" style="1" customWidth="1"/>
    <col min="3743" max="3743" width="22.7109375" style="1" customWidth="1"/>
    <col min="3744" max="3985" width="9.140625" style="1"/>
    <col min="3986" max="3986" width="3.140625" style="1" customWidth="1"/>
    <col min="3987" max="3987" width="28.42578125" style="1" customWidth="1"/>
    <col min="3988" max="3988" width="5.85546875" style="1" customWidth="1"/>
    <col min="3989" max="3989" width="6.28515625" style="1" customWidth="1"/>
    <col min="3990" max="3990" width="8.7109375" style="1" customWidth="1"/>
    <col min="3991" max="3991" width="9" style="1" customWidth="1"/>
    <col min="3992" max="3994" width="7.28515625" style="1" customWidth="1"/>
    <col min="3995" max="3995" width="5.5703125" style="1" customWidth="1"/>
    <col min="3996" max="3996" width="15.5703125" style="1" customWidth="1"/>
    <col min="3997" max="3997" width="15.42578125" style="1" customWidth="1"/>
    <col min="3998" max="3998" width="14.28515625" style="1" customWidth="1"/>
    <col min="3999" max="3999" width="22.7109375" style="1" customWidth="1"/>
    <col min="4000" max="4241" width="9.140625" style="1"/>
    <col min="4242" max="4242" width="3.140625" style="1" customWidth="1"/>
    <col min="4243" max="4243" width="28.42578125" style="1" customWidth="1"/>
    <col min="4244" max="4244" width="5.85546875" style="1" customWidth="1"/>
    <col min="4245" max="4245" width="6.28515625" style="1" customWidth="1"/>
    <col min="4246" max="4246" width="8.7109375" style="1" customWidth="1"/>
    <col min="4247" max="4247" width="9" style="1" customWidth="1"/>
    <col min="4248" max="4250" width="7.28515625" style="1" customWidth="1"/>
    <col min="4251" max="4251" width="5.5703125" style="1" customWidth="1"/>
    <col min="4252" max="4252" width="15.5703125" style="1" customWidth="1"/>
    <col min="4253" max="4253" width="15.42578125" style="1" customWidth="1"/>
    <col min="4254" max="4254" width="14.28515625" style="1" customWidth="1"/>
    <col min="4255" max="4255" width="22.7109375" style="1" customWidth="1"/>
    <col min="4256" max="4497" width="9.140625" style="1"/>
    <col min="4498" max="4498" width="3.140625" style="1" customWidth="1"/>
    <col min="4499" max="4499" width="28.42578125" style="1" customWidth="1"/>
    <col min="4500" max="4500" width="5.85546875" style="1" customWidth="1"/>
    <col min="4501" max="4501" width="6.28515625" style="1" customWidth="1"/>
    <col min="4502" max="4502" width="8.7109375" style="1" customWidth="1"/>
    <col min="4503" max="4503" width="9" style="1" customWidth="1"/>
    <col min="4504" max="4506" width="7.28515625" style="1" customWidth="1"/>
    <col min="4507" max="4507" width="5.5703125" style="1" customWidth="1"/>
    <col min="4508" max="4508" width="15.5703125" style="1" customWidth="1"/>
    <col min="4509" max="4509" width="15.42578125" style="1" customWidth="1"/>
    <col min="4510" max="4510" width="14.28515625" style="1" customWidth="1"/>
    <col min="4511" max="4511" width="22.7109375" style="1" customWidth="1"/>
    <col min="4512" max="4753" width="9.140625" style="1"/>
    <col min="4754" max="4754" width="3.140625" style="1" customWidth="1"/>
    <col min="4755" max="4755" width="28.42578125" style="1" customWidth="1"/>
    <col min="4756" max="4756" width="5.85546875" style="1" customWidth="1"/>
    <col min="4757" max="4757" width="6.28515625" style="1" customWidth="1"/>
    <col min="4758" max="4758" width="8.7109375" style="1" customWidth="1"/>
    <col min="4759" max="4759" width="9" style="1" customWidth="1"/>
    <col min="4760" max="4762" width="7.28515625" style="1" customWidth="1"/>
    <col min="4763" max="4763" width="5.5703125" style="1" customWidth="1"/>
    <col min="4764" max="4764" width="15.5703125" style="1" customWidth="1"/>
    <col min="4765" max="4765" width="15.42578125" style="1" customWidth="1"/>
    <col min="4766" max="4766" width="14.28515625" style="1" customWidth="1"/>
    <col min="4767" max="4767" width="22.7109375" style="1" customWidth="1"/>
    <col min="4768" max="5009" width="9.140625" style="1"/>
    <col min="5010" max="5010" width="3.140625" style="1" customWidth="1"/>
    <col min="5011" max="5011" width="28.42578125" style="1" customWidth="1"/>
    <col min="5012" max="5012" width="5.85546875" style="1" customWidth="1"/>
    <col min="5013" max="5013" width="6.28515625" style="1" customWidth="1"/>
    <col min="5014" max="5014" width="8.7109375" style="1" customWidth="1"/>
    <col min="5015" max="5015" width="9" style="1" customWidth="1"/>
    <col min="5016" max="5018" width="7.28515625" style="1" customWidth="1"/>
    <col min="5019" max="5019" width="5.5703125" style="1" customWidth="1"/>
    <col min="5020" max="5020" width="15.5703125" style="1" customWidth="1"/>
    <col min="5021" max="5021" width="15.42578125" style="1" customWidth="1"/>
    <col min="5022" max="5022" width="14.28515625" style="1" customWidth="1"/>
    <col min="5023" max="5023" width="22.7109375" style="1" customWidth="1"/>
    <col min="5024" max="5265" width="9.140625" style="1"/>
    <col min="5266" max="5266" width="3.140625" style="1" customWidth="1"/>
    <col min="5267" max="5267" width="28.42578125" style="1" customWidth="1"/>
    <col min="5268" max="5268" width="5.85546875" style="1" customWidth="1"/>
    <col min="5269" max="5269" width="6.28515625" style="1" customWidth="1"/>
    <col min="5270" max="5270" width="8.7109375" style="1" customWidth="1"/>
    <col min="5271" max="5271" width="9" style="1" customWidth="1"/>
    <col min="5272" max="5274" width="7.28515625" style="1" customWidth="1"/>
    <col min="5275" max="5275" width="5.5703125" style="1" customWidth="1"/>
    <col min="5276" max="5276" width="15.5703125" style="1" customWidth="1"/>
    <col min="5277" max="5277" width="15.42578125" style="1" customWidth="1"/>
    <col min="5278" max="5278" width="14.28515625" style="1" customWidth="1"/>
    <col min="5279" max="5279" width="22.7109375" style="1" customWidth="1"/>
    <col min="5280" max="5521" width="9.140625" style="1"/>
    <col min="5522" max="5522" width="3.140625" style="1" customWidth="1"/>
    <col min="5523" max="5523" width="28.42578125" style="1" customWidth="1"/>
    <col min="5524" max="5524" width="5.85546875" style="1" customWidth="1"/>
    <col min="5525" max="5525" width="6.28515625" style="1" customWidth="1"/>
    <col min="5526" max="5526" width="8.7109375" style="1" customWidth="1"/>
    <col min="5527" max="5527" width="9" style="1" customWidth="1"/>
    <col min="5528" max="5530" width="7.28515625" style="1" customWidth="1"/>
    <col min="5531" max="5531" width="5.5703125" style="1" customWidth="1"/>
    <col min="5532" max="5532" width="15.5703125" style="1" customWidth="1"/>
    <col min="5533" max="5533" width="15.42578125" style="1" customWidth="1"/>
    <col min="5534" max="5534" width="14.28515625" style="1" customWidth="1"/>
    <col min="5535" max="5535" width="22.7109375" style="1" customWidth="1"/>
    <col min="5536" max="5777" width="9.140625" style="1"/>
    <col min="5778" max="5778" width="3.140625" style="1" customWidth="1"/>
    <col min="5779" max="5779" width="28.42578125" style="1" customWidth="1"/>
    <col min="5780" max="5780" width="5.85546875" style="1" customWidth="1"/>
    <col min="5781" max="5781" width="6.28515625" style="1" customWidth="1"/>
    <col min="5782" max="5782" width="8.7109375" style="1" customWidth="1"/>
    <col min="5783" max="5783" width="9" style="1" customWidth="1"/>
    <col min="5784" max="5786" width="7.28515625" style="1" customWidth="1"/>
    <col min="5787" max="5787" width="5.5703125" style="1" customWidth="1"/>
    <col min="5788" max="5788" width="15.5703125" style="1" customWidth="1"/>
    <col min="5789" max="5789" width="15.42578125" style="1" customWidth="1"/>
    <col min="5790" max="5790" width="14.28515625" style="1" customWidth="1"/>
    <col min="5791" max="5791" width="22.7109375" style="1" customWidth="1"/>
    <col min="5792" max="6033" width="9.140625" style="1"/>
    <col min="6034" max="6034" width="3.140625" style="1" customWidth="1"/>
    <col min="6035" max="6035" width="28.42578125" style="1" customWidth="1"/>
    <col min="6036" max="6036" width="5.85546875" style="1" customWidth="1"/>
    <col min="6037" max="6037" width="6.28515625" style="1" customWidth="1"/>
    <col min="6038" max="6038" width="8.7109375" style="1" customWidth="1"/>
    <col min="6039" max="6039" width="9" style="1" customWidth="1"/>
    <col min="6040" max="6042" width="7.28515625" style="1" customWidth="1"/>
    <col min="6043" max="6043" width="5.5703125" style="1" customWidth="1"/>
    <col min="6044" max="6044" width="15.5703125" style="1" customWidth="1"/>
    <col min="6045" max="6045" width="15.42578125" style="1" customWidth="1"/>
    <col min="6046" max="6046" width="14.28515625" style="1" customWidth="1"/>
    <col min="6047" max="6047" width="22.7109375" style="1" customWidth="1"/>
    <col min="6048" max="6289" width="9.140625" style="1"/>
    <col min="6290" max="6290" width="3.140625" style="1" customWidth="1"/>
    <col min="6291" max="6291" width="28.42578125" style="1" customWidth="1"/>
    <col min="6292" max="6292" width="5.85546875" style="1" customWidth="1"/>
    <col min="6293" max="6293" width="6.28515625" style="1" customWidth="1"/>
    <col min="6294" max="6294" width="8.7109375" style="1" customWidth="1"/>
    <col min="6295" max="6295" width="9" style="1" customWidth="1"/>
    <col min="6296" max="6298" width="7.28515625" style="1" customWidth="1"/>
    <col min="6299" max="6299" width="5.5703125" style="1" customWidth="1"/>
    <col min="6300" max="6300" width="15.5703125" style="1" customWidth="1"/>
    <col min="6301" max="6301" width="15.42578125" style="1" customWidth="1"/>
    <col min="6302" max="6302" width="14.28515625" style="1" customWidth="1"/>
    <col min="6303" max="6303" width="22.7109375" style="1" customWidth="1"/>
    <col min="6304" max="6545" width="9.140625" style="1"/>
    <col min="6546" max="6546" width="3.140625" style="1" customWidth="1"/>
    <col min="6547" max="6547" width="28.42578125" style="1" customWidth="1"/>
    <col min="6548" max="6548" width="5.85546875" style="1" customWidth="1"/>
    <col min="6549" max="6549" width="6.28515625" style="1" customWidth="1"/>
    <col min="6550" max="6550" width="8.7109375" style="1" customWidth="1"/>
    <col min="6551" max="6551" width="9" style="1" customWidth="1"/>
    <col min="6552" max="6554" width="7.28515625" style="1" customWidth="1"/>
    <col min="6555" max="6555" width="5.5703125" style="1" customWidth="1"/>
    <col min="6556" max="6556" width="15.5703125" style="1" customWidth="1"/>
    <col min="6557" max="6557" width="15.42578125" style="1" customWidth="1"/>
    <col min="6558" max="6558" width="14.28515625" style="1" customWidth="1"/>
    <col min="6559" max="6559" width="22.7109375" style="1" customWidth="1"/>
    <col min="6560" max="6801" width="9.140625" style="1"/>
    <col min="6802" max="6802" width="3.140625" style="1" customWidth="1"/>
    <col min="6803" max="6803" width="28.42578125" style="1" customWidth="1"/>
    <col min="6804" max="6804" width="5.85546875" style="1" customWidth="1"/>
    <col min="6805" max="6805" width="6.28515625" style="1" customWidth="1"/>
    <col min="6806" max="6806" width="8.7109375" style="1" customWidth="1"/>
    <col min="6807" max="6807" width="9" style="1" customWidth="1"/>
    <col min="6808" max="6810" width="7.28515625" style="1" customWidth="1"/>
    <col min="6811" max="6811" width="5.5703125" style="1" customWidth="1"/>
    <col min="6812" max="6812" width="15.5703125" style="1" customWidth="1"/>
    <col min="6813" max="6813" width="15.42578125" style="1" customWidth="1"/>
    <col min="6814" max="6814" width="14.28515625" style="1" customWidth="1"/>
    <col min="6815" max="6815" width="22.7109375" style="1" customWidth="1"/>
    <col min="6816" max="7057" width="9.140625" style="1"/>
    <col min="7058" max="7058" width="3.140625" style="1" customWidth="1"/>
    <col min="7059" max="7059" width="28.42578125" style="1" customWidth="1"/>
    <col min="7060" max="7060" width="5.85546875" style="1" customWidth="1"/>
    <col min="7061" max="7061" width="6.28515625" style="1" customWidth="1"/>
    <col min="7062" max="7062" width="8.7109375" style="1" customWidth="1"/>
    <col min="7063" max="7063" width="9" style="1" customWidth="1"/>
    <col min="7064" max="7066" width="7.28515625" style="1" customWidth="1"/>
    <col min="7067" max="7067" width="5.5703125" style="1" customWidth="1"/>
    <col min="7068" max="7068" width="15.5703125" style="1" customWidth="1"/>
    <col min="7069" max="7069" width="15.42578125" style="1" customWidth="1"/>
    <col min="7070" max="7070" width="14.28515625" style="1" customWidth="1"/>
    <col min="7071" max="7071" width="22.7109375" style="1" customWidth="1"/>
    <col min="7072" max="7313" width="9.140625" style="1"/>
    <col min="7314" max="7314" width="3.140625" style="1" customWidth="1"/>
    <col min="7315" max="7315" width="28.42578125" style="1" customWidth="1"/>
    <col min="7316" max="7316" width="5.85546875" style="1" customWidth="1"/>
    <col min="7317" max="7317" width="6.28515625" style="1" customWidth="1"/>
    <col min="7318" max="7318" width="8.7109375" style="1" customWidth="1"/>
    <col min="7319" max="7319" width="9" style="1" customWidth="1"/>
    <col min="7320" max="7322" width="7.28515625" style="1" customWidth="1"/>
    <col min="7323" max="7323" width="5.5703125" style="1" customWidth="1"/>
    <col min="7324" max="7324" width="15.5703125" style="1" customWidth="1"/>
    <col min="7325" max="7325" width="15.42578125" style="1" customWidth="1"/>
    <col min="7326" max="7326" width="14.28515625" style="1" customWidth="1"/>
    <col min="7327" max="7327" width="22.7109375" style="1" customWidth="1"/>
    <col min="7328" max="7569" width="9.140625" style="1"/>
    <col min="7570" max="7570" width="3.140625" style="1" customWidth="1"/>
    <col min="7571" max="7571" width="28.42578125" style="1" customWidth="1"/>
    <col min="7572" max="7572" width="5.85546875" style="1" customWidth="1"/>
    <col min="7573" max="7573" width="6.28515625" style="1" customWidth="1"/>
    <col min="7574" max="7574" width="8.7109375" style="1" customWidth="1"/>
    <col min="7575" max="7575" width="9" style="1" customWidth="1"/>
    <col min="7576" max="7578" width="7.28515625" style="1" customWidth="1"/>
    <col min="7579" max="7579" width="5.5703125" style="1" customWidth="1"/>
    <col min="7580" max="7580" width="15.5703125" style="1" customWidth="1"/>
    <col min="7581" max="7581" width="15.42578125" style="1" customWidth="1"/>
    <col min="7582" max="7582" width="14.28515625" style="1" customWidth="1"/>
    <col min="7583" max="7583" width="22.7109375" style="1" customWidth="1"/>
    <col min="7584" max="7825" width="9.140625" style="1"/>
    <col min="7826" max="7826" width="3.140625" style="1" customWidth="1"/>
    <col min="7827" max="7827" width="28.42578125" style="1" customWidth="1"/>
    <col min="7828" max="7828" width="5.85546875" style="1" customWidth="1"/>
    <col min="7829" max="7829" width="6.28515625" style="1" customWidth="1"/>
    <col min="7830" max="7830" width="8.7109375" style="1" customWidth="1"/>
    <col min="7831" max="7831" width="9" style="1" customWidth="1"/>
    <col min="7832" max="7834" width="7.28515625" style="1" customWidth="1"/>
    <col min="7835" max="7835" width="5.5703125" style="1" customWidth="1"/>
    <col min="7836" max="7836" width="15.5703125" style="1" customWidth="1"/>
    <col min="7837" max="7837" width="15.42578125" style="1" customWidth="1"/>
    <col min="7838" max="7838" width="14.28515625" style="1" customWidth="1"/>
    <col min="7839" max="7839" width="22.7109375" style="1" customWidth="1"/>
    <col min="7840" max="8081" width="9.140625" style="1"/>
    <col min="8082" max="8082" width="3.140625" style="1" customWidth="1"/>
    <col min="8083" max="8083" width="28.42578125" style="1" customWidth="1"/>
    <col min="8084" max="8084" width="5.85546875" style="1" customWidth="1"/>
    <col min="8085" max="8085" width="6.28515625" style="1" customWidth="1"/>
    <col min="8086" max="8086" width="8.7109375" style="1" customWidth="1"/>
    <col min="8087" max="8087" width="9" style="1" customWidth="1"/>
    <col min="8088" max="8090" width="7.28515625" style="1" customWidth="1"/>
    <col min="8091" max="8091" width="5.5703125" style="1" customWidth="1"/>
    <col min="8092" max="8092" width="15.5703125" style="1" customWidth="1"/>
    <col min="8093" max="8093" width="15.42578125" style="1" customWidth="1"/>
    <col min="8094" max="8094" width="14.28515625" style="1" customWidth="1"/>
    <col min="8095" max="8095" width="22.7109375" style="1" customWidth="1"/>
    <col min="8096" max="8337" width="9.140625" style="1"/>
    <col min="8338" max="8338" width="3.140625" style="1" customWidth="1"/>
    <col min="8339" max="8339" width="28.42578125" style="1" customWidth="1"/>
    <col min="8340" max="8340" width="5.85546875" style="1" customWidth="1"/>
    <col min="8341" max="8341" width="6.28515625" style="1" customWidth="1"/>
    <col min="8342" max="8342" width="8.7109375" style="1" customWidth="1"/>
    <col min="8343" max="8343" width="9" style="1" customWidth="1"/>
    <col min="8344" max="8346" width="7.28515625" style="1" customWidth="1"/>
    <col min="8347" max="8347" width="5.5703125" style="1" customWidth="1"/>
    <col min="8348" max="8348" width="15.5703125" style="1" customWidth="1"/>
    <col min="8349" max="8349" width="15.42578125" style="1" customWidth="1"/>
    <col min="8350" max="8350" width="14.28515625" style="1" customWidth="1"/>
    <col min="8351" max="8351" width="22.7109375" style="1" customWidth="1"/>
    <col min="8352" max="8593" width="9.140625" style="1"/>
    <col min="8594" max="8594" width="3.140625" style="1" customWidth="1"/>
    <col min="8595" max="8595" width="28.42578125" style="1" customWidth="1"/>
    <col min="8596" max="8596" width="5.85546875" style="1" customWidth="1"/>
    <col min="8597" max="8597" width="6.28515625" style="1" customWidth="1"/>
    <col min="8598" max="8598" width="8.7109375" style="1" customWidth="1"/>
    <col min="8599" max="8599" width="9" style="1" customWidth="1"/>
    <col min="8600" max="8602" width="7.28515625" style="1" customWidth="1"/>
    <col min="8603" max="8603" width="5.5703125" style="1" customWidth="1"/>
    <col min="8604" max="8604" width="15.5703125" style="1" customWidth="1"/>
    <col min="8605" max="8605" width="15.42578125" style="1" customWidth="1"/>
    <col min="8606" max="8606" width="14.28515625" style="1" customWidth="1"/>
    <col min="8607" max="8607" width="22.7109375" style="1" customWidth="1"/>
    <col min="8608" max="8849" width="9.140625" style="1"/>
    <col min="8850" max="8850" width="3.140625" style="1" customWidth="1"/>
    <col min="8851" max="8851" width="28.42578125" style="1" customWidth="1"/>
    <col min="8852" max="8852" width="5.85546875" style="1" customWidth="1"/>
    <col min="8853" max="8853" width="6.28515625" style="1" customWidth="1"/>
    <col min="8854" max="8854" width="8.7109375" style="1" customWidth="1"/>
    <col min="8855" max="8855" width="9" style="1" customWidth="1"/>
    <col min="8856" max="8858" width="7.28515625" style="1" customWidth="1"/>
    <col min="8859" max="8859" width="5.5703125" style="1" customWidth="1"/>
    <col min="8860" max="8860" width="15.5703125" style="1" customWidth="1"/>
    <col min="8861" max="8861" width="15.42578125" style="1" customWidth="1"/>
    <col min="8862" max="8862" width="14.28515625" style="1" customWidth="1"/>
    <col min="8863" max="8863" width="22.7109375" style="1" customWidth="1"/>
    <col min="8864" max="9105" width="9.140625" style="1"/>
    <col min="9106" max="9106" width="3.140625" style="1" customWidth="1"/>
    <col min="9107" max="9107" width="28.42578125" style="1" customWidth="1"/>
    <col min="9108" max="9108" width="5.85546875" style="1" customWidth="1"/>
    <col min="9109" max="9109" width="6.28515625" style="1" customWidth="1"/>
    <col min="9110" max="9110" width="8.7109375" style="1" customWidth="1"/>
    <col min="9111" max="9111" width="9" style="1" customWidth="1"/>
    <col min="9112" max="9114" width="7.28515625" style="1" customWidth="1"/>
    <col min="9115" max="9115" width="5.5703125" style="1" customWidth="1"/>
    <col min="9116" max="9116" width="15.5703125" style="1" customWidth="1"/>
    <col min="9117" max="9117" width="15.42578125" style="1" customWidth="1"/>
    <col min="9118" max="9118" width="14.28515625" style="1" customWidth="1"/>
    <col min="9119" max="9119" width="22.7109375" style="1" customWidth="1"/>
    <col min="9120" max="9361" width="9.140625" style="1"/>
    <col min="9362" max="9362" width="3.140625" style="1" customWidth="1"/>
    <col min="9363" max="9363" width="28.42578125" style="1" customWidth="1"/>
    <col min="9364" max="9364" width="5.85546875" style="1" customWidth="1"/>
    <col min="9365" max="9365" width="6.28515625" style="1" customWidth="1"/>
    <col min="9366" max="9366" width="8.7109375" style="1" customWidth="1"/>
    <col min="9367" max="9367" width="9" style="1" customWidth="1"/>
    <col min="9368" max="9370" width="7.28515625" style="1" customWidth="1"/>
    <col min="9371" max="9371" width="5.5703125" style="1" customWidth="1"/>
    <col min="9372" max="9372" width="15.5703125" style="1" customWidth="1"/>
    <col min="9373" max="9373" width="15.42578125" style="1" customWidth="1"/>
    <col min="9374" max="9374" width="14.28515625" style="1" customWidth="1"/>
    <col min="9375" max="9375" width="22.7109375" style="1" customWidth="1"/>
    <col min="9376" max="9617" width="9.140625" style="1"/>
    <col min="9618" max="9618" width="3.140625" style="1" customWidth="1"/>
    <col min="9619" max="9619" width="28.42578125" style="1" customWidth="1"/>
    <col min="9620" max="9620" width="5.85546875" style="1" customWidth="1"/>
    <col min="9621" max="9621" width="6.28515625" style="1" customWidth="1"/>
    <col min="9622" max="9622" width="8.7109375" style="1" customWidth="1"/>
    <col min="9623" max="9623" width="9" style="1" customWidth="1"/>
    <col min="9624" max="9626" width="7.28515625" style="1" customWidth="1"/>
    <col min="9627" max="9627" width="5.5703125" style="1" customWidth="1"/>
    <col min="9628" max="9628" width="15.5703125" style="1" customWidth="1"/>
    <col min="9629" max="9629" width="15.42578125" style="1" customWidth="1"/>
    <col min="9630" max="9630" width="14.28515625" style="1" customWidth="1"/>
    <col min="9631" max="9631" width="22.7109375" style="1" customWidth="1"/>
    <col min="9632" max="9873" width="9.140625" style="1"/>
    <col min="9874" max="9874" width="3.140625" style="1" customWidth="1"/>
    <col min="9875" max="9875" width="28.42578125" style="1" customWidth="1"/>
    <col min="9876" max="9876" width="5.85546875" style="1" customWidth="1"/>
    <col min="9877" max="9877" width="6.28515625" style="1" customWidth="1"/>
    <col min="9878" max="9878" width="8.7109375" style="1" customWidth="1"/>
    <col min="9879" max="9879" width="9" style="1" customWidth="1"/>
    <col min="9880" max="9882" width="7.28515625" style="1" customWidth="1"/>
    <col min="9883" max="9883" width="5.5703125" style="1" customWidth="1"/>
    <col min="9884" max="9884" width="15.5703125" style="1" customWidth="1"/>
    <col min="9885" max="9885" width="15.42578125" style="1" customWidth="1"/>
    <col min="9886" max="9886" width="14.28515625" style="1" customWidth="1"/>
    <col min="9887" max="9887" width="22.7109375" style="1" customWidth="1"/>
    <col min="9888" max="10129" width="9.140625" style="1"/>
    <col min="10130" max="10130" width="3.140625" style="1" customWidth="1"/>
    <col min="10131" max="10131" width="28.42578125" style="1" customWidth="1"/>
    <col min="10132" max="10132" width="5.85546875" style="1" customWidth="1"/>
    <col min="10133" max="10133" width="6.28515625" style="1" customWidth="1"/>
    <col min="10134" max="10134" width="8.7109375" style="1" customWidth="1"/>
    <col min="10135" max="10135" width="9" style="1" customWidth="1"/>
    <col min="10136" max="10138" width="7.28515625" style="1" customWidth="1"/>
    <col min="10139" max="10139" width="5.5703125" style="1" customWidth="1"/>
    <col min="10140" max="10140" width="15.5703125" style="1" customWidth="1"/>
    <col min="10141" max="10141" width="15.42578125" style="1" customWidth="1"/>
    <col min="10142" max="10142" width="14.28515625" style="1" customWidth="1"/>
    <col min="10143" max="10143" width="22.7109375" style="1" customWidth="1"/>
    <col min="10144" max="10385" width="9.140625" style="1"/>
    <col min="10386" max="10386" width="3.140625" style="1" customWidth="1"/>
    <col min="10387" max="10387" width="28.42578125" style="1" customWidth="1"/>
    <col min="10388" max="10388" width="5.85546875" style="1" customWidth="1"/>
    <col min="10389" max="10389" width="6.28515625" style="1" customWidth="1"/>
    <col min="10390" max="10390" width="8.7109375" style="1" customWidth="1"/>
    <col min="10391" max="10391" width="9" style="1" customWidth="1"/>
    <col min="10392" max="10394" width="7.28515625" style="1" customWidth="1"/>
    <col min="10395" max="10395" width="5.5703125" style="1" customWidth="1"/>
    <col min="10396" max="10396" width="15.5703125" style="1" customWidth="1"/>
    <col min="10397" max="10397" width="15.42578125" style="1" customWidth="1"/>
    <col min="10398" max="10398" width="14.28515625" style="1" customWidth="1"/>
    <col min="10399" max="10399" width="22.7109375" style="1" customWidth="1"/>
    <col min="10400" max="10641" width="9.140625" style="1"/>
    <col min="10642" max="10642" width="3.140625" style="1" customWidth="1"/>
    <col min="10643" max="10643" width="28.42578125" style="1" customWidth="1"/>
    <col min="10644" max="10644" width="5.85546875" style="1" customWidth="1"/>
    <col min="10645" max="10645" width="6.28515625" style="1" customWidth="1"/>
    <col min="10646" max="10646" width="8.7109375" style="1" customWidth="1"/>
    <col min="10647" max="10647" width="9" style="1" customWidth="1"/>
    <col min="10648" max="10650" width="7.28515625" style="1" customWidth="1"/>
    <col min="10651" max="10651" width="5.5703125" style="1" customWidth="1"/>
    <col min="10652" max="10652" width="15.5703125" style="1" customWidth="1"/>
    <col min="10653" max="10653" width="15.42578125" style="1" customWidth="1"/>
    <col min="10654" max="10654" width="14.28515625" style="1" customWidth="1"/>
    <col min="10655" max="10655" width="22.7109375" style="1" customWidth="1"/>
    <col min="10656" max="10897" width="9.140625" style="1"/>
    <col min="10898" max="10898" width="3.140625" style="1" customWidth="1"/>
    <col min="10899" max="10899" width="28.42578125" style="1" customWidth="1"/>
    <col min="10900" max="10900" width="5.85546875" style="1" customWidth="1"/>
    <col min="10901" max="10901" width="6.28515625" style="1" customWidth="1"/>
    <col min="10902" max="10902" width="8.7109375" style="1" customWidth="1"/>
    <col min="10903" max="10903" width="9" style="1" customWidth="1"/>
    <col min="10904" max="10906" width="7.28515625" style="1" customWidth="1"/>
    <col min="10907" max="10907" width="5.5703125" style="1" customWidth="1"/>
    <col min="10908" max="10908" width="15.5703125" style="1" customWidth="1"/>
    <col min="10909" max="10909" width="15.42578125" style="1" customWidth="1"/>
    <col min="10910" max="10910" width="14.28515625" style="1" customWidth="1"/>
    <col min="10911" max="10911" width="22.7109375" style="1" customWidth="1"/>
    <col min="10912" max="11153" width="9.140625" style="1"/>
    <col min="11154" max="11154" width="3.140625" style="1" customWidth="1"/>
    <col min="11155" max="11155" width="28.42578125" style="1" customWidth="1"/>
    <col min="11156" max="11156" width="5.85546875" style="1" customWidth="1"/>
    <col min="11157" max="11157" width="6.28515625" style="1" customWidth="1"/>
    <col min="11158" max="11158" width="8.7109375" style="1" customWidth="1"/>
    <col min="11159" max="11159" width="9" style="1" customWidth="1"/>
    <col min="11160" max="11162" width="7.28515625" style="1" customWidth="1"/>
    <col min="11163" max="11163" width="5.5703125" style="1" customWidth="1"/>
    <col min="11164" max="11164" width="15.5703125" style="1" customWidth="1"/>
    <col min="11165" max="11165" width="15.42578125" style="1" customWidth="1"/>
    <col min="11166" max="11166" width="14.28515625" style="1" customWidth="1"/>
    <col min="11167" max="11167" width="22.7109375" style="1" customWidth="1"/>
    <col min="11168" max="11409" width="9.140625" style="1"/>
    <col min="11410" max="11410" width="3.140625" style="1" customWidth="1"/>
    <col min="11411" max="11411" width="28.42578125" style="1" customWidth="1"/>
    <col min="11412" max="11412" width="5.85546875" style="1" customWidth="1"/>
    <col min="11413" max="11413" width="6.28515625" style="1" customWidth="1"/>
    <col min="11414" max="11414" width="8.7109375" style="1" customWidth="1"/>
    <col min="11415" max="11415" width="9" style="1" customWidth="1"/>
    <col min="11416" max="11418" width="7.28515625" style="1" customWidth="1"/>
    <col min="11419" max="11419" width="5.5703125" style="1" customWidth="1"/>
    <col min="11420" max="11420" width="15.5703125" style="1" customWidth="1"/>
    <col min="11421" max="11421" width="15.42578125" style="1" customWidth="1"/>
    <col min="11422" max="11422" width="14.28515625" style="1" customWidth="1"/>
    <col min="11423" max="11423" width="22.7109375" style="1" customWidth="1"/>
    <col min="11424" max="11665" width="9.140625" style="1"/>
    <col min="11666" max="11666" width="3.140625" style="1" customWidth="1"/>
    <col min="11667" max="11667" width="28.42578125" style="1" customWidth="1"/>
    <col min="11668" max="11668" width="5.85546875" style="1" customWidth="1"/>
    <col min="11669" max="11669" width="6.28515625" style="1" customWidth="1"/>
    <col min="11670" max="11670" width="8.7109375" style="1" customWidth="1"/>
    <col min="11671" max="11671" width="9" style="1" customWidth="1"/>
    <col min="11672" max="11674" width="7.28515625" style="1" customWidth="1"/>
    <col min="11675" max="11675" width="5.5703125" style="1" customWidth="1"/>
    <col min="11676" max="11676" width="15.5703125" style="1" customWidth="1"/>
    <col min="11677" max="11677" width="15.42578125" style="1" customWidth="1"/>
    <col min="11678" max="11678" width="14.28515625" style="1" customWidth="1"/>
    <col min="11679" max="11679" width="22.7109375" style="1" customWidth="1"/>
    <col min="11680" max="11921" width="9.140625" style="1"/>
    <col min="11922" max="11922" width="3.140625" style="1" customWidth="1"/>
    <col min="11923" max="11923" width="28.42578125" style="1" customWidth="1"/>
    <col min="11924" max="11924" width="5.85546875" style="1" customWidth="1"/>
    <col min="11925" max="11925" width="6.28515625" style="1" customWidth="1"/>
    <col min="11926" max="11926" width="8.7109375" style="1" customWidth="1"/>
    <col min="11927" max="11927" width="9" style="1" customWidth="1"/>
    <col min="11928" max="11930" width="7.28515625" style="1" customWidth="1"/>
    <col min="11931" max="11931" width="5.5703125" style="1" customWidth="1"/>
    <col min="11932" max="11932" width="15.5703125" style="1" customWidth="1"/>
    <col min="11933" max="11933" width="15.42578125" style="1" customWidth="1"/>
    <col min="11934" max="11934" width="14.28515625" style="1" customWidth="1"/>
    <col min="11935" max="11935" width="22.7109375" style="1" customWidth="1"/>
    <col min="11936" max="12177" width="9.140625" style="1"/>
    <col min="12178" max="12178" width="3.140625" style="1" customWidth="1"/>
    <col min="12179" max="12179" width="28.42578125" style="1" customWidth="1"/>
    <col min="12180" max="12180" width="5.85546875" style="1" customWidth="1"/>
    <col min="12181" max="12181" width="6.28515625" style="1" customWidth="1"/>
    <col min="12182" max="12182" width="8.7109375" style="1" customWidth="1"/>
    <col min="12183" max="12183" width="9" style="1" customWidth="1"/>
    <col min="12184" max="12186" width="7.28515625" style="1" customWidth="1"/>
    <col min="12187" max="12187" width="5.5703125" style="1" customWidth="1"/>
    <col min="12188" max="12188" width="15.5703125" style="1" customWidth="1"/>
    <col min="12189" max="12189" width="15.42578125" style="1" customWidth="1"/>
    <col min="12190" max="12190" width="14.28515625" style="1" customWidth="1"/>
    <col min="12191" max="12191" width="22.7109375" style="1" customWidth="1"/>
    <col min="12192" max="12433" width="9.140625" style="1"/>
    <col min="12434" max="12434" width="3.140625" style="1" customWidth="1"/>
    <col min="12435" max="12435" width="28.42578125" style="1" customWidth="1"/>
    <col min="12436" max="12436" width="5.85546875" style="1" customWidth="1"/>
    <col min="12437" max="12437" width="6.28515625" style="1" customWidth="1"/>
    <col min="12438" max="12438" width="8.7109375" style="1" customWidth="1"/>
    <col min="12439" max="12439" width="9" style="1" customWidth="1"/>
    <col min="12440" max="12442" width="7.28515625" style="1" customWidth="1"/>
    <col min="12443" max="12443" width="5.5703125" style="1" customWidth="1"/>
    <col min="12444" max="12444" width="15.5703125" style="1" customWidth="1"/>
    <col min="12445" max="12445" width="15.42578125" style="1" customWidth="1"/>
    <col min="12446" max="12446" width="14.28515625" style="1" customWidth="1"/>
    <col min="12447" max="12447" width="22.7109375" style="1" customWidth="1"/>
    <col min="12448" max="12689" width="9.140625" style="1"/>
    <col min="12690" max="12690" width="3.140625" style="1" customWidth="1"/>
    <col min="12691" max="12691" width="28.42578125" style="1" customWidth="1"/>
    <col min="12692" max="12692" width="5.85546875" style="1" customWidth="1"/>
    <col min="12693" max="12693" width="6.28515625" style="1" customWidth="1"/>
    <col min="12694" max="12694" width="8.7109375" style="1" customWidth="1"/>
    <col min="12695" max="12695" width="9" style="1" customWidth="1"/>
    <col min="12696" max="12698" width="7.28515625" style="1" customWidth="1"/>
    <col min="12699" max="12699" width="5.5703125" style="1" customWidth="1"/>
    <col min="12700" max="12700" width="15.5703125" style="1" customWidth="1"/>
    <col min="12701" max="12701" width="15.42578125" style="1" customWidth="1"/>
    <col min="12702" max="12702" width="14.28515625" style="1" customWidth="1"/>
    <col min="12703" max="12703" width="22.7109375" style="1" customWidth="1"/>
    <col min="12704" max="12945" width="9.140625" style="1"/>
    <col min="12946" max="12946" width="3.140625" style="1" customWidth="1"/>
    <col min="12947" max="12947" width="28.42578125" style="1" customWidth="1"/>
    <col min="12948" max="12948" width="5.85546875" style="1" customWidth="1"/>
    <col min="12949" max="12949" width="6.28515625" style="1" customWidth="1"/>
    <col min="12950" max="12950" width="8.7109375" style="1" customWidth="1"/>
    <col min="12951" max="12951" width="9" style="1" customWidth="1"/>
    <col min="12952" max="12954" width="7.28515625" style="1" customWidth="1"/>
    <col min="12955" max="12955" width="5.5703125" style="1" customWidth="1"/>
    <col min="12956" max="12956" width="15.5703125" style="1" customWidth="1"/>
    <col min="12957" max="12957" width="15.42578125" style="1" customWidth="1"/>
    <col min="12958" max="12958" width="14.28515625" style="1" customWidth="1"/>
    <col min="12959" max="12959" width="22.7109375" style="1" customWidth="1"/>
    <col min="12960" max="13201" width="9.140625" style="1"/>
    <col min="13202" max="13202" width="3.140625" style="1" customWidth="1"/>
    <col min="13203" max="13203" width="28.42578125" style="1" customWidth="1"/>
    <col min="13204" max="13204" width="5.85546875" style="1" customWidth="1"/>
    <col min="13205" max="13205" width="6.28515625" style="1" customWidth="1"/>
    <col min="13206" max="13206" width="8.7109375" style="1" customWidth="1"/>
    <col min="13207" max="13207" width="9" style="1" customWidth="1"/>
    <col min="13208" max="13210" width="7.28515625" style="1" customWidth="1"/>
    <col min="13211" max="13211" width="5.5703125" style="1" customWidth="1"/>
    <col min="13212" max="13212" width="15.5703125" style="1" customWidth="1"/>
    <col min="13213" max="13213" width="15.42578125" style="1" customWidth="1"/>
    <col min="13214" max="13214" width="14.28515625" style="1" customWidth="1"/>
    <col min="13215" max="13215" width="22.7109375" style="1" customWidth="1"/>
    <col min="13216" max="13457" width="9.140625" style="1"/>
    <col min="13458" max="13458" width="3.140625" style="1" customWidth="1"/>
    <col min="13459" max="13459" width="28.42578125" style="1" customWidth="1"/>
    <col min="13460" max="13460" width="5.85546875" style="1" customWidth="1"/>
    <col min="13461" max="13461" width="6.28515625" style="1" customWidth="1"/>
    <col min="13462" max="13462" width="8.7109375" style="1" customWidth="1"/>
    <col min="13463" max="13463" width="9" style="1" customWidth="1"/>
    <col min="13464" max="13466" width="7.28515625" style="1" customWidth="1"/>
    <col min="13467" max="13467" width="5.5703125" style="1" customWidth="1"/>
    <col min="13468" max="13468" width="15.5703125" style="1" customWidth="1"/>
    <col min="13469" max="13469" width="15.42578125" style="1" customWidth="1"/>
    <col min="13470" max="13470" width="14.28515625" style="1" customWidth="1"/>
    <col min="13471" max="13471" width="22.7109375" style="1" customWidth="1"/>
    <col min="13472" max="13713" width="9.140625" style="1"/>
    <col min="13714" max="13714" width="3.140625" style="1" customWidth="1"/>
    <col min="13715" max="13715" width="28.42578125" style="1" customWidth="1"/>
    <col min="13716" max="13716" width="5.85546875" style="1" customWidth="1"/>
    <col min="13717" max="13717" width="6.28515625" style="1" customWidth="1"/>
    <col min="13718" max="13718" width="8.7109375" style="1" customWidth="1"/>
    <col min="13719" max="13719" width="9" style="1" customWidth="1"/>
    <col min="13720" max="13722" width="7.28515625" style="1" customWidth="1"/>
    <col min="13723" max="13723" width="5.5703125" style="1" customWidth="1"/>
    <col min="13724" max="13724" width="15.5703125" style="1" customWidth="1"/>
    <col min="13725" max="13725" width="15.42578125" style="1" customWidth="1"/>
    <col min="13726" max="13726" width="14.28515625" style="1" customWidth="1"/>
    <col min="13727" max="13727" width="22.7109375" style="1" customWidth="1"/>
    <col min="13728" max="13969" width="9.140625" style="1"/>
    <col min="13970" max="13970" width="3.140625" style="1" customWidth="1"/>
    <col min="13971" max="13971" width="28.42578125" style="1" customWidth="1"/>
    <col min="13972" max="13972" width="5.85546875" style="1" customWidth="1"/>
    <col min="13973" max="13973" width="6.28515625" style="1" customWidth="1"/>
    <col min="13974" max="13974" width="8.7109375" style="1" customWidth="1"/>
    <col min="13975" max="13975" width="9" style="1" customWidth="1"/>
    <col min="13976" max="13978" width="7.28515625" style="1" customWidth="1"/>
    <col min="13979" max="13979" width="5.5703125" style="1" customWidth="1"/>
    <col min="13980" max="13980" width="15.5703125" style="1" customWidth="1"/>
    <col min="13981" max="13981" width="15.42578125" style="1" customWidth="1"/>
    <col min="13982" max="13982" width="14.28515625" style="1" customWidth="1"/>
    <col min="13983" max="13983" width="22.7109375" style="1" customWidth="1"/>
    <col min="13984" max="14225" width="9.140625" style="1"/>
    <col min="14226" max="14226" width="3.140625" style="1" customWidth="1"/>
    <col min="14227" max="14227" width="28.42578125" style="1" customWidth="1"/>
    <col min="14228" max="14228" width="5.85546875" style="1" customWidth="1"/>
    <col min="14229" max="14229" width="6.28515625" style="1" customWidth="1"/>
    <col min="14230" max="14230" width="8.7109375" style="1" customWidth="1"/>
    <col min="14231" max="14231" width="9" style="1" customWidth="1"/>
    <col min="14232" max="14234" width="7.28515625" style="1" customWidth="1"/>
    <col min="14235" max="14235" width="5.5703125" style="1" customWidth="1"/>
    <col min="14236" max="14236" width="15.5703125" style="1" customWidth="1"/>
    <col min="14237" max="14237" width="15.42578125" style="1" customWidth="1"/>
    <col min="14238" max="14238" width="14.28515625" style="1" customWidth="1"/>
    <col min="14239" max="14239" width="22.7109375" style="1" customWidth="1"/>
    <col min="14240" max="14481" width="9.140625" style="1"/>
    <col min="14482" max="14482" width="3.140625" style="1" customWidth="1"/>
    <col min="14483" max="14483" width="28.42578125" style="1" customWidth="1"/>
    <col min="14484" max="14484" width="5.85546875" style="1" customWidth="1"/>
    <col min="14485" max="14485" width="6.28515625" style="1" customWidth="1"/>
    <col min="14486" max="14486" width="8.7109375" style="1" customWidth="1"/>
    <col min="14487" max="14487" width="9" style="1" customWidth="1"/>
    <col min="14488" max="14490" width="7.28515625" style="1" customWidth="1"/>
    <col min="14491" max="14491" width="5.5703125" style="1" customWidth="1"/>
    <col min="14492" max="14492" width="15.5703125" style="1" customWidth="1"/>
    <col min="14493" max="14493" width="15.42578125" style="1" customWidth="1"/>
    <col min="14494" max="14494" width="14.28515625" style="1" customWidth="1"/>
    <col min="14495" max="14495" width="22.7109375" style="1" customWidth="1"/>
    <col min="14496" max="14737" width="9.140625" style="1"/>
    <col min="14738" max="14738" width="3.140625" style="1" customWidth="1"/>
    <col min="14739" max="14739" width="28.42578125" style="1" customWidth="1"/>
    <col min="14740" max="14740" width="5.85546875" style="1" customWidth="1"/>
    <col min="14741" max="14741" width="6.28515625" style="1" customWidth="1"/>
    <col min="14742" max="14742" width="8.7109375" style="1" customWidth="1"/>
    <col min="14743" max="14743" width="9" style="1" customWidth="1"/>
    <col min="14744" max="14746" width="7.28515625" style="1" customWidth="1"/>
    <col min="14747" max="14747" width="5.5703125" style="1" customWidth="1"/>
    <col min="14748" max="14748" width="15.5703125" style="1" customWidth="1"/>
    <col min="14749" max="14749" width="15.42578125" style="1" customWidth="1"/>
    <col min="14750" max="14750" width="14.28515625" style="1" customWidth="1"/>
    <col min="14751" max="14751" width="22.7109375" style="1" customWidth="1"/>
    <col min="14752" max="14993" width="9.140625" style="1"/>
    <col min="14994" max="14994" width="3.140625" style="1" customWidth="1"/>
    <col min="14995" max="14995" width="28.42578125" style="1" customWidth="1"/>
    <col min="14996" max="14996" width="5.85546875" style="1" customWidth="1"/>
    <col min="14997" max="14997" width="6.28515625" style="1" customWidth="1"/>
    <col min="14998" max="14998" width="8.7109375" style="1" customWidth="1"/>
    <col min="14999" max="14999" width="9" style="1" customWidth="1"/>
    <col min="15000" max="15002" width="7.28515625" style="1" customWidth="1"/>
    <col min="15003" max="15003" width="5.5703125" style="1" customWidth="1"/>
    <col min="15004" max="15004" width="15.5703125" style="1" customWidth="1"/>
    <col min="15005" max="15005" width="15.42578125" style="1" customWidth="1"/>
    <col min="15006" max="15006" width="14.28515625" style="1" customWidth="1"/>
    <col min="15007" max="15007" width="22.7109375" style="1" customWidth="1"/>
    <col min="15008" max="15249" width="9.140625" style="1"/>
    <col min="15250" max="15250" width="3.140625" style="1" customWidth="1"/>
    <col min="15251" max="15251" width="28.42578125" style="1" customWidth="1"/>
    <col min="15252" max="15252" width="5.85546875" style="1" customWidth="1"/>
    <col min="15253" max="15253" width="6.28515625" style="1" customWidth="1"/>
    <col min="15254" max="15254" width="8.7109375" style="1" customWidth="1"/>
    <col min="15255" max="15255" width="9" style="1" customWidth="1"/>
    <col min="15256" max="15258" width="7.28515625" style="1" customWidth="1"/>
    <col min="15259" max="15259" width="5.5703125" style="1" customWidth="1"/>
    <col min="15260" max="15260" width="15.5703125" style="1" customWidth="1"/>
    <col min="15261" max="15261" width="15.42578125" style="1" customWidth="1"/>
    <col min="15262" max="15262" width="14.28515625" style="1" customWidth="1"/>
    <col min="15263" max="15263" width="22.7109375" style="1" customWidth="1"/>
    <col min="15264" max="15505" width="9.140625" style="1"/>
    <col min="15506" max="15506" width="3.140625" style="1" customWidth="1"/>
    <col min="15507" max="15507" width="28.42578125" style="1" customWidth="1"/>
    <col min="15508" max="15508" width="5.85546875" style="1" customWidth="1"/>
    <col min="15509" max="15509" width="6.28515625" style="1" customWidth="1"/>
    <col min="15510" max="15510" width="8.7109375" style="1" customWidth="1"/>
    <col min="15511" max="15511" width="9" style="1" customWidth="1"/>
    <col min="15512" max="15514" width="7.28515625" style="1" customWidth="1"/>
    <col min="15515" max="15515" width="5.5703125" style="1" customWidth="1"/>
    <col min="15516" max="15516" width="15.5703125" style="1" customWidth="1"/>
    <col min="15517" max="15517" width="15.42578125" style="1" customWidth="1"/>
    <col min="15518" max="15518" width="14.28515625" style="1" customWidth="1"/>
    <col min="15519" max="15519" width="22.7109375" style="1" customWidth="1"/>
    <col min="15520" max="15761" width="9.140625" style="1"/>
    <col min="15762" max="15762" width="3.140625" style="1" customWidth="1"/>
    <col min="15763" max="15763" width="28.42578125" style="1" customWidth="1"/>
    <col min="15764" max="15764" width="5.85546875" style="1" customWidth="1"/>
    <col min="15765" max="15765" width="6.28515625" style="1" customWidth="1"/>
    <col min="15766" max="15766" width="8.7109375" style="1" customWidth="1"/>
    <col min="15767" max="15767" width="9" style="1" customWidth="1"/>
    <col min="15768" max="15770" width="7.28515625" style="1" customWidth="1"/>
    <col min="15771" max="15771" width="5.5703125" style="1" customWidth="1"/>
    <col min="15772" max="15772" width="15.5703125" style="1" customWidth="1"/>
    <col min="15773" max="15773" width="15.42578125" style="1" customWidth="1"/>
    <col min="15774" max="15774" width="14.28515625" style="1" customWidth="1"/>
    <col min="15775" max="15775" width="22.7109375" style="1" customWidth="1"/>
    <col min="15776" max="16017" width="9.140625" style="1"/>
    <col min="16018" max="16018" width="3.140625" style="1" customWidth="1"/>
    <col min="16019" max="16019" width="28.42578125" style="1" customWidth="1"/>
    <col min="16020" max="16020" width="5.85546875" style="1" customWidth="1"/>
    <col min="16021" max="16021" width="6.28515625" style="1" customWidth="1"/>
    <col min="16022" max="16022" width="8.7109375" style="1" customWidth="1"/>
    <col min="16023" max="16023" width="9" style="1" customWidth="1"/>
    <col min="16024" max="16026" width="7.28515625" style="1" customWidth="1"/>
    <col min="16027" max="16027" width="5.5703125" style="1" customWidth="1"/>
    <col min="16028" max="16028" width="15.5703125" style="1" customWidth="1"/>
    <col min="16029" max="16029" width="15.42578125" style="1" customWidth="1"/>
    <col min="16030" max="16030" width="14.28515625" style="1" customWidth="1"/>
    <col min="16031" max="16031" width="22.7109375" style="1" customWidth="1"/>
    <col min="16032" max="16384" width="9.140625" style="1"/>
  </cols>
  <sheetData>
    <row r="2" spans="1:19" ht="56.25" customHeight="1" x14ac:dyDescent="0.2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29"/>
      <c r="S2" s="1" t="s">
        <v>11</v>
      </c>
    </row>
    <row r="3" spans="1:19" ht="56.25" customHeight="1" x14ac:dyDescent="0.2">
      <c r="A3" s="1"/>
      <c r="B3" s="33" t="s">
        <v>20</v>
      </c>
      <c r="C3" s="45" t="s">
        <v>19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  <c r="O3" s="29"/>
    </row>
    <row r="4" spans="1:19" ht="69" customHeight="1" x14ac:dyDescent="0.2">
      <c r="A4" s="51" t="s">
        <v>0</v>
      </c>
      <c r="B4" s="51" t="s">
        <v>23</v>
      </c>
      <c r="C4" s="52" t="s">
        <v>24</v>
      </c>
      <c r="D4" s="52" t="s">
        <v>1</v>
      </c>
      <c r="E4" s="54" t="s">
        <v>6</v>
      </c>
      <c r="F4" s="55"/>
      <c r="G4" s="55"/>
      <c r="H4" s="56" t="s">
        <v>5</v>
      </c>
      <c r="I4" s="57"/>
      <c r="J4" s="58"/>
      <c r="K4" s="39" t="s">
        <v>9</v>
      </c>
      <c r="L4" s="40" t="s">
        <v>7</v>
      </c>
      <c r="M4" s="42" t="s">
        <v>4</v>
      </c>
      <c r="N4" s="37" t="s">
        <v>8</v>
      </c>
      <c r="O4" s="16"/>
    </row>
    <row r="5" spans="1:19" ht="140.25" customHeight="1" x14ac:dyDescent="0.2">
      <c r="A5" s="52"/>
      <c r="B5" s="52"/>
      <c r="C5" s="53"/>
      <c r="D5" s="53"/>
      <c r="E5" s="8" t="s">
        <v>25</v>
      </c>
      <c r="F5" s="8" t="s">
        <v>26</v>
      </c>
      <c r="G5" s="9" t="s">
        <v>27</v>
      </c>
      <c r="H5" s="30" t="s">
        <v>2</v>
      </c>
      <c r="I5" s="30" t="s">
        <v>3</v>
      </c>
      <c r="J5" s="31" t="s">
        <v>12</v>
      </c>
      <c r="K5" s="39"/>
      <c r="L5" s="41"/>
      <c r="M5" s="43"/>
      <c r="N5" s="38"/>
      <c r="O5" s="16"/>
    </row>
    <row r="6" spans="1:19" ht="117" customHeight="1" x14ac:dyDescent="0.2">
      <c r="A6" s="7">
        <v>1</v>
      </c>
      <c r="B6" s="20" t="s">
        <v>30</v>
      </c>
      <c r="C6" s="18" t="s">
        <v>29</v>
      </c>
      <c r="D6" s="34">
        <v>1</v>
      </c>
      <c r="E6" s="11">
        <v>1050</v>
      </c>
      <c r="F6" s="11">
        <v>1000</v>
      </c>
      <c r="G6" s="11">
        <v>1100</v>
      </c>
      <c r="H6" s="10">
        <f t="shared" ref="H6:H7" si="0">AVERAGE(E6:G6)</f>
        <v>1050</v>
      </c>
      <c r="I6" s="10">
        <f t="shared" ref="I6:I7" si="1">STDEV(E6:G6)</f>
        <v>50</v>
      </c>
      <c r="J6" s="10">
        <f t="shared" ref="J6:J7" si="2">I6/H6*100</f>
        <v>4.76</v>
      </c>
      <c r="K6" s="11">
        <f t="shared" ref="K6:K7" si="3">SUM(H6)</f>
        <v>1050</v>
      </c>
      <c r="L6" s="12">
        <v>0</v>
      </c>
      <c r="M6" s="13">
        <f t="shared" ref="M6:M7" si="4">L6*K6</f>
        <v>0</v>
      </c>
      <c r="N6" s="32">
        <f t="shared" ref="N6:N7" si="5">(K6+M6)*D6</f>
        <v>1050</v>
      </c>
      <c r="O6" s="19"/>
    </row>
    <row r="7" spans="1:19" ht="43.5" hidden="1" customHeight="1" x14ac:dyDescent="0.2">
      <c r="A7" s="7">
        <v>2</v>
      </c>
      <c r="B7" s="17" t="s">
        <v>14</v>
      </c>
      <c r="C7" s="18" t="s">
        <v>13</v>
      </c>
      <c r="D7" s="18">
        <v>250</v>
      </c>
      <c r="E7" s="11">
        <v>920</v>
      </c>
      <c r="F7" s="11">
        <v>938</v>
      </c>
      <c r="G7" s="11">
        <v>938</v>
      </c>
      <c r="H7" s="10">
        <f t="shared" si="0"/>
        <v>932</v>
      </c>
      <c r="I7" s="10">
        <f t="shared" si="1"/>
        <v>10.39</v>
      </c>
      <c r="J7" s="10">
        <f t="shared" si="2"/>
        <v>1.1100000000000001</v>
      </c>
      <c r="K7" s="11">
        <f t="shared" si="3"/>
        <v>932</v>
      </c>
      <c r="L7" s="12">
        <v>0</v>
      </c>
      <c r="M7" s="13">
        <f t="shared" si="4"/>
        <v>0</v>
      </c>
      <c r="N7" s="14">
        <f t="shared" si="5"/>
        <v>233000</v>
      </c>
      <c r="O7" s="19"/>
    </row>
    <row r="8" spans="1:19" ht="71.25" hidden="1" customHeight="1" x14ac:dyDescent="0.2">
      <c r="A8" s="7">
        <v>3</v>
      </c>
      <c r="B8" s="20" t="s">
        <v>15</v>
      </c>
      <c r="C8" s="18" t="s">
        <v>13</v>
      </c>
      <c r="D8" s="18">
        <v>400</v>
      </c>
      <c r="E8" s="11">
        <v>660</v>
      </c>
      <c r="F8" s="11">
        <v>670</v>
      </c>
      <c r="G8" s="11">
        <v>670</v>
      </c>
      <c r="H8" s="10">
        <f t="shared" ref="H8:H9" si="6">AVERAGE(E8:G8)</f>
        <v>666.67</v>
      </c>
      <c r="I8" s="10">
        <f t="shared" ref="I8:I9" si="7">STDEV(E8:G8)</f>
        <v>5.77</v>
      </c>
      <c r="J8" s="10">
        <f t="shared" ref="J8:J9" si="8">I8/H8*100</f>
        <v>0.87</v>
      </c>
      <c r="K8" s="11">
        <f t="shared" ref="K8:K10" si="9">SUM(H8)</f>
        <v>666.67</v>
      </c>
      <c r="L8" s="12">
        <v>0</v>
      </c>
      <c r="M8" s="13">
        <f t="shared" ref="M8:M10" si="10">L8*K8</f>
        <v>0</v>
      </c>
      <c r="N8" s="14">
        <f t="shared" ref="N8:N10" si="11">(K8+M8)*D8</f>
        <v>266668</v>
      </c>
      <c r="O8" s="19"/>
    </row>
    <row r="9" spans="1:19" ht="48" hidden="1" customHeight="1" x14ac:dyDescent="0.2">
      <c r="A9" s="7">
        <v>4</v>
      </c>
      <c r="B9" s="17" t="s">
        <v>16</v>
      </c>
      <c r="C9" s="18" t="s">
        <v>13</v>
      </c>
      <c r="D9" s="18">
        <v>15000</v>
      </c>
      <c r="E9" s="11">
        <v>4</v>
      </c>
      <c r="F9" s="11">
        <v>6</v>
      </c>
      <c r="G9" s="11">
        <v>5.9</v>
      </c>
      <c r="H9" s="10">
        <f t="shared" si="6"/>
        <v>5.3</v>
      </c>
      <c r="I9" s="10">
        <f t="shared" si="7"/>
        <v>1.1299999999999999</v>
      </c>
      <c r="J9" s="10">
        <f t="shared" si="8"/>
        <v>21.32</v>
      </c>
      <c r="K9" s="11">
        <f t="shared" si="9"/>
        <v>5.3</v>
      </c>
      <c r="L9" s="12">
        <v>0</v>
      </c>
      <c r="M9" s="13">
        <f t="shared" si="10"/>
        <v>0</v>
      </c>
      <c r="N9" s="14">
        <f t="shared" si="11"/>
        <v>79500</v>
      </c>
      <c r="O9" s="19"/>
    </row>
    <row r="10" spans="1:19" ht="1.9" hidden="1" customHeight="1" x14ac:dyDescent="0.2">
      <c r="A10" s="21">
        <v>5</v>
      </c>
      <c r="B10" s="22" t="s">
        <v>17</v>
      </c>
      <c r="C10" s="23" t="s">
        <v>13</v>
      </c>
      <c r="D10" s="23">
        <v>100</v>
      </c>
      <c r="E10" s="24">
        <v>640</v>
      </c>
      <c r="F10" s="24">
        <v>649</v>
      </c>
      <c r="G10" s="24">
        <v>690</v>
      </c>
      <c r="H10" s="25">
        <f t="shared" ref="H10" si="12">AVERAGE(E10:G10)</f>
        <v>659.67</v>
      </c>
      <c r="I10" s="25">
        <f t="shared" ref="I10" si="13">STDEV(E10:G10)</f>
        <v>26.65</v>
      </c>
      <c r="J10" s="25">
        <f t="shared" ref="J10" si="14">I10/H10*100</f>
        <v>4.04</v>
      </c>
      <c r="K10" s="24">
        <f t="shared" si="9"/>
        <v>659.67</v>
      </c>
      <c r="L10" s="26">
        <v>0</v>
      </c>
      <c r="M10" s="27">
        <f t="shared" si="10"/>
        <v>0</v>
      </c>
      <c r="N10" s="28">
        <f t="shared" si="11"/>
        <v>65967</v>
      </c>
      <c r="O10" s="19"/>
      <c r="P10" s="1" t="s">
        <v>18</v>
      </c>
    </row>
    <row r="11" spans="1:19" ht="29.25" customHeight="1" x14ac:dyDescent="0.2">
      <c r="A11" s="48" t="s">
        <v>10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  <c r="N11" s="15">
        <v>1050</v>
      </c>
      <c r="O11" s="19"/>
    </row>
    <row r="12" spans="1:19" ht="18.75" x14ac:dyDescent="0.3">
      <c r="A12" s="6"/>
      <c r="B12" s="36" t="s">
        <v>22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19"/>
    </row>
    <row r="13" spans="1:19" ht="77.25" customHeight="1" x14ac:dyDescent="0.2">
      <c r="A13" s="4"/>
      <c r="B13" s="35" t="s">
        <v>21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19"/>
    </row>
    <row r="14" spans="1:19" ht="48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9"/>
    </row>
    <row r="15" spans="1:19" ht="48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9"/>
    </row>
    <row r="16" spans="1:19" ht="58.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9"/>
    </row>
    <row r="17" spans="1:15" ht="38.2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9"/>
    </row>
    <row r="18" spans="1:15" ht="41.2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9"/>
    </row>
    <row r="19" spans="1:15" ht="42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</row>
    <row r="20" spans="1:15" ht="57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</row>
    <row r="21" spans="1:15" ht="52.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9"/>
    </row>
    <row r="22" spans="1:15" ht="52.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9"/>
    </row>
    <row r="23" spans="1:15" ht="52.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9"/>
    </row>
    <row r="24" spans="1:15" ht="107.25" customHeight="1" x14ac:dyDescent="0.2">
      <c r="A24" s="3"/>
      <c r="B24" s="2"/>
      <c r="C24" s="3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19"/>
    </row>
    <row r="25" spans="1:15" ht="87" customHeight="1" x14ac:dyDescent="0.2">
      <c r="A25" s="3"/>
      <c r="B25" s="2"/>
      <c r="C25" s="3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19"/>
    </row>
    <row r="26" spans="1:15" ht="60.75" customHeight="1" x14ac:dyDescent="0.2">
      <c r="A26" s="3"/>
      <c r="B26" s="2"/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19"/>
    </row>
    <row r="27" spans="1:15" ht="52.5" customHeight="1" x14ac:dyDescent="0.2">
      <c r="A27" s="3"/>
      <c r="B27" s="2"/>
      <c r="C27" s="3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19"/>
    </row>
    <row r="28" spans="1:15" ht="52.5" customHeight="1" x14ac:dyDescent="0.2">
      <c r="A28" s="3"/>
      <c r="B28" s="2"/>
      <c r="C28" s="3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19"/>
    </row>
    <row r="29" spans="1:15" ht="52.5" customHeight="1" x14ac:dyDescent="0.2">
      <c r="O29" s="19"/>
    </row>
    <row r="30" spans="1:15" ht="15" x14ac:dyDescent="0.2">
      <c r="O30" s="19"/>
    </row>
    <row r="31" spans="1:15" s="4" customFormat="1" ht="15.75" customHeight="1" x14ac:dyDescent="0.2">
      <c r="A31" s="5"/>
      <c r="B31" s="1"/>
      <c r="C31" s="5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s="4" customFormat="1" ht="17.25" customHeight="1" x14ac:dyDescent="0.2">
      <c r="A32" s="5"/>
      <c r="B32" s="1"/>
      <c r="C32" s="5"/>
      <c r="D32" s="5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s="4" customFormat="1" ht="13.5" customHeight="1" x14ac:dyDescent="0.2">
      <c r="A33" s="5"/>
      <c r="B33" s="1"/>
      <c r="C33" s="5"/>
      <c r="D33" s="5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s="4" customFormat="1" ht="15" customHeight="1" x14ac:dyDescent="0.2">
      <c r="A34" s="5"/>
      <c r="B34" s="1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s="4" customFormat="1" ht="13.5" customHeight="1" x14ac:dyDescent="0.2">
      <c r="A35" s="5"/>
      <c r="B35" s="1"/>
      <c r="C35" s="5"/>
      <c r="D35" s="5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s="4" customFormat="1" ht="13.5" customHeight="1" x14ac:dyDescent="0.2">
      <c r="A36" s="5"/>
      <c r="B36" s="1"/>
      <c r="C36" s="5"/>
      <c r="D36" s="5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s="4" customFormat="1" ht="12.75" customHeight="1" x14ac:dyDescent="0.2">
      <c r="A37" s="5"/>
      <c r="B37" s="1"/>
      <c r="C37" s="5"/>
      <c r="D37" s="5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s="4" customFormat="1" ht="12.75" customHeight="1" x14ac:dyDescent="0.2">
      <c r="A38" s="5"/>
      <c r="B38" s="1"/>
      <c r="C38" s="5"/>
      <c r="D38" s="5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s="4" customFormat="1" ht="12.75" customHeight="1" x14ac:dyDescent="0.2">
      <c r="A39" s="5"/>
      <c r="B39" s="1"/>
      <c r="C39" s="5"/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s="4" customFormat="1" ht="12.75" customHeight="1" x14ac:dyDescent="0.2">
      <c r="A40" s="5"/>
      <c r="B40" s="1"/>
      <c r="C40" s="5"/>
      <c r="D40" s="5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s="4" customFormat="1" ht="12.75" customHeight="1" x14ac:dyDescent="0.2">
      <c r="A41" s="5"/>
      <c r="B41" s="1"/>
      <c r="C41" s="5"/>
      <c r="D41" s="5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s="4" customFormat="1" ht="12.75" customHeight="1" x14ac:dyDescent="0.2">
      <c r="A42" s="5"/>
      <c r="B42" s="1"/>
      <c r="C42" s="5"/>
      <c r="D42" s="5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s="2" customFormat="1" x14ac:dyDescent="0.2">
      <c r="A43" s="5"/>
      <c r="B43" s="1"/>
      <c r="C43" s="5"/>
      <c r="D43" s="5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s="2" customFormat="1" x14ac:dyDescent="0.2">
      <c r="A44" s="5"/>
      <c r="B44" s="1"/>
      <c r="C44" s="5"/>
      <c r="D44" s="5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s="2" customFormat="1" x14ac:dyDescent="0.2">
      <c r="A45" s="5"/>
      <c r="B45" s="1"/>
      <c r="C45" s="5"/>
      <c r="D45" s="5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s="2" customFormat="1" x14ac:dyDescent="0.2">
      <c r="A46" s="5"/>
      <c r="B46" s="1"/>
      <c r="C46" s="5"/>
      <c r="D46" s="5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s="2" customFormat="1" x14ac:dyDescent="0.2">
      <c r="A47" s="5"/>
      <c r="B47" s="1"/>
      <c r="C47" s="5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</row>
  </sheetData>
  <mergeCells count="15">
    <mergeCell ref="A2:N2"/>
    <mergeCell ref="C3:N3"/>
    <mergeCell ref="A11:M11"/>
    <mergeCell ref="A4:A5"/>
    <mergeCell ref="B4:B5"/>
    <mergeCell ref="C4:C5"/>
    <mergeCell ref="D4:D5"/>
    <mergeCell ref="E4:G4"/>
    <mergeCell ref="H4:J4"/>
    <mergeCell ref="B13:N13"/>
    <mergeCell ref="B12:N12"/>
    <mergeCell ref="N4:N5"/>
    <mergeCell ref="K4:K5"/>
    <mergeCell ref="L4:L5"/>
    <mergeCell ref="M4:M5"/>
  </mergeCells>
  <printOptions horizontalCentered="1"/>
  <pageMargins left="0.19685039370078741" right="0.19685039370078741" top="0.19685039370078741" bottom="0.19685039370078741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5" sqref="G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Без ТО и РМ</vt:lpstr>
      <vt:lpstr>21-22год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Берегорулько Елена Владимировна</cp:lastModifiedBy>
  <cp:lastPrinted>2026-06-23T10:28:06Z</cp:lastPrinted>
  <dcterms:created xsi:type="dcterms:W3CDTF">2018-02-08T09:44:50Z</dcterms:created>
  <dcterms:modified xsi:type="dcterms:W3CDTF">2026-06-23T13:17:32Z</dcterms:modified>
</cp:coreProperties>
</file>