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счет цен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<sst xmlns="http://schemas.openxmlformats.org/spreadsheetml/2006/main" count="37" uniqueCount="35">
  <si>
    <t xml:space="preserve">Расчет начальной (максимальной) цены контракта</t>
  </si>
  <si>
    <t xml:space="preserve">Характеристики объекта закупки</t>
  </si>
  <si>
    <t xml:space="preserve">Кресло руководителя</t>
  </si>
  <si>
    <t xml:space="preserve">Используемый метод определения НМЦК:</t>
  </si>
  <si>
    <t xml:space="preserve">Обоснование: НМЦК при осуществлении закупки определяется с применением методов, предусмотренных частью 1 статьи 22 Федерального закона № 44-ФЗ. Приоритетным методом определения НМЦК при осуществлении закупки является метод сопоставимых рыночных цен (анализ рынка). Проведен анализ и сопоставление рыночных цен из Интернета и определена средняя арифметическая цена товара.</t>
  </si>
  <si>
    <t xml:space="preserve">№</t>
  </si>
  <si>
    <t xml:space="preserve">Наименование предмета товара (работы, услуги)</t>
  </si>
  <si>
    <t xml:space="preserve">Ед. изм</t>
  </si>
  <si>
    <t xml:space="preserve">Кол-во</t>
  </si>
  <si>
    <t xml:space="preserve">Источник информации о цене (руб./ед.изм.)</t>
  </si>
  <si>
    <t xml:space="preserve">Однородность совокупности значений выявленных цен, используемых в расчете Н(М)ЦК</t>
  </si>
  <si>
    <r>
      <rPr>
        <b val="true"/>
        <sz val="12"/>
        <color rgb="FF000000"/>
        <rFont val="Times New Roman"/>
        <family val="1"/>
        <charset val="204"/>
      </rPr>
      <t xml:space="preserve">Н(М)ЦК</t>
    </r>
    <r>
      <rPr>
        <b val="true"/>
        <sz val="12"/>
        <color rgb="FF000000"/>
        <rFont val="Times New Roman"/>
        <family val="1"/>
        <charset val="1"/>
      </rPr>
      <t xml:space="preserve">*</t>
    </r>
    <r>
      <rPr>
        <b val="true"/>
        <sz val="12"/>
        <color rgb="FF000000"/>
        <rFont val="Times New Roman"/>
        <family val="1"/>
        <charset val="204"/>
      </rPr>
      <t xml:space="preserve"> </t>
    </r>
  </si>
  <si>
    <t xml:space="preserve">Источник №1</t>
  </si>
  <si>
    <t xml:space="preserve">Источник №2</t>
  </si>
  <si>
    <t xml:space="preserve">Источник №3</t>
  </si>
  <si>
    <t xml:space="preserve">Применяемый коэффициент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</si>
  <si>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</si>
  <si>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</si>
  <si>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 val="true"/>
        <sz val="11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1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</si>
  <si>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 val="true"/>
        <sz val="11"/>
        <color rgb="FF000000"/>
        <rFont val="Times New Roman"/>
        <family val="1"/>
        <charset val="204"/>
      </rPr>
      <t xml:space="preserve">Расчет Н(М)ЦК по формуле   </t>
    </r>
    <r>
      <rPr>
        <sz val="11"/>
        <color rgb="FF000000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</si>
  <si>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</si>
  <si>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r>
      <rPr>
        <b val="true"/>
        <sz val="11"/>
        <color rgb="FF000000"/>
        <rFont val="Times New Roman"/>
        <family val="1"/>
        <charset val="204"/>
      </rPr>
      <t xml:space="preserve">Цена за единицу (руб.) в соответствии с Приказом № 698 </t>
    </r>
    <r>
      <rPr>
        <b val="true"/>
        <sz val="11"/>
        <color rgb="FF000000"/>
        <rFont val="Times New Roman"/>
        <family val="1"/>
        <charset val="1"/>
      </rPr>
      <t xml:space="preserve">**</t>
    </r>
  </si>
  <si>
    <r>
      <rPr>
        <b val="true"/>
        <sz val="11"/>
        <color rgb="FF000000"/>
        <rFont val="Times New Roman"/>
        <family val="1"/>
        <charset val="204"/>
      </rPr>
      <t xml:space="preserve">Н(М)ЦК, контракта с учетом цены за единицу в соответствии с нормой</t>
    </r>
    <r>
      <rPr>
        <b val="true"/>
        <sz val="11"/>
        <color rgb="FF000000"/>
        <rFont val="Times New Roman"/>
        <family val="1"/>
        <charset val="1"/>
      </rPr>
      <t xml:space="preserve">**</t>
    </r>
    <r>
      <rPr>
        <b val="true"/>
        <sz val="11"/>
        <color rgb="FF000000"/>
        <rFont val="Times New Roman"/>
        <family val="1"/>
        <charset val="204"/>
      </rPr>
      <t xml:space="preserve"> (руб.)</t>
    </r>
  </si>
  <si>
    <t xml:space="preserve">Кресло руководителя Бюрократ CH-608SL/BLACK спинка сетка черный TW-01 TW-11 искусст.кожа/ткань крестовина хром</t>
  </si>
  <si>
    <t xml:space="preserve">шт.</t>
  </si>
  <si>
    <t xml:space="preserve">-</t>
  </si>
  <si>
    <t xml:space="preserve">Кресло офисное CHAIRMAN 610 07123276</t>
  </si>
  <si>
    <t xml:space="preserve">В соответствии с п. 5 ст. 19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приказом ФССП России от 23.12.2014 № 698 «Об утверждении расчетно-нормативных затрат на обеспечение деятельности территориальных органов Федеральной службы судебных приставов и подведомственного казенного учреждения» ( в редакции приказа от 20.05.2023 № 421) установлены нормативные цены за единицу товара.</t>
  </si>
  <si>
    <t xml:space="preserve">При расчете НМЦК применяются нормативные цены на кресла), в случае превышения цены единицы товара на основании присланных коммерческих предложений.</t>
  </si>
  <si>
    <t xml:space="preserve">С учетом применения нормативных цен начальная (максимальная) цена контракта составляет 98 604 ( Девяносто восемь тысяч шестьсот четыре) рубля 67 копеек.</t>
  </si>
  <si>
    <t xml:space="preserve">* Определение НМЦК произведено Заказчиком в соответствии с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
 </t>
  </si>
  <si>
    <r>
      <rPr>
        <sz val="13"/>
        <color rgb="FF000000"/>
        <rFont val="Times New Roman"/>
        <family val="1"/>
        <charset val="1"/>
      </rPr>
      <t xml:space="preserve">**</t>
    </r>
    <r>
      <rPr>
        <sz val="13"/>
        <color rgb="FF000000"/>
        <rFont val="Times New Roman"/>
        <family val="1"/>
        <charset val="204"/>
      </rPr>
      <t xml:space="preserve">Стоимость, установленная в соответствии с приказом ФССП России от 23.12.2014 № 698 (с изменениями).</t>
    </r>
  </si>
  <si>
    <t xml:space="preserve">Начальник отдела материально-технического и медицинского обеспечения                                                                                                   ________________ К.А. Андросов</t>
  </si>
  <si>
    <t xml:space="preserve">Начальник финансово-экономического отдела                                                                                                                                                  ________________ Е.Е. Романенко</t>
  </si>
  <si>
    <t xml:space="preserve">Дата составления____________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</si>
</sst>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#,##0.00"/>
    <numFmt numFmtId="167" formatCode="General"/>
    <numFmt numFmtId="168" formatCode="0.000"/>
    <numFmt numFmtId="169" formatCode="0.0000"/>
  </numFmts>
  <fonts count="2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3"/>
      <name val="Times New Roman"/>
      <family val="1"/>
      <charset val="1"/>
    </font>
    <font>
      <b val="true"/>
      <sz val="13"/>
      <name val="Times New Roman"/>
      <family val="1"/>
      <charset val="1"/>
    </font>
    <font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5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5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8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9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distributed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justify" vertical="distributed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38160</xdr:colOff>
      <xdr:row>5</xdr:row>
      <xdr:rowOff>1228680</xdr:rowOff>
    </xdr:from>
    <xdr:to>
      <xdr:col>11</xdr:col>
      <xdr:colOff>14400</xdr:colOff>
      <xdr:row>5</xdr:row>
      <xdr:rowOff>1576440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9972000" y="3505320"/>
          <a:ext cx="983520" cy="3477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9</xdr:col>
      <xdr:colOff>19080</xdr:colOff>
      <xdr:row>5</xdr:row>
      <xdr:rowOff>923760</xdr:rowOff>
    </xdr:from>
    <xdr:to>
      <xdr:col>9</xdr:col>
      <xdr:colOff>535320</xdr:colOff>
      <xdr:row>5</xdr:row>
      <xdr:rowOff>1144440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8866080" y="3200400"/>
          <a:ext cx="516240" cy="2206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11</xdr:col>
      <xdr:colOff>43560</xdr:colOff>
      <xdr:row>6</xdr:row>
      <xdr:rowOff>0</xdr:rowOff>
    </xdr:from>
    <xdr:to>
      <xdr:col>11</xdr:col>
      <xdr:colOff>556920</xdr:colOff>
      <xdr:row>6</xdr:row>
      <xdr:rowOff>140400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10984680" y="4266720"/>
          <a:ext cx="513360" cy="140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11</xdr:col>
      <xdr:colOff>219240</xdr:colOff>
      <xdr:row>5</xdr:row>
      <xdr:rowOff>1762200</xdr:rowOff>
    </xdr:from>
    <xdr:to>
      <xdr:col>11</xdr:col>
      <xdr:colOff>246240</xdr:colOff>
      <xdr:row>5</xdr:row>
      <xdr:rowOff>1804680</xdr:rowOff>
    </xdr:to>
    <xdr:pic>
      <xdr:nvPicPr>
        <xdr:cNvPr id="3" name="Picture 6" descr=""/>
        <xdr:cNvPicPr/>
      </xdr:nvPicPr>
      <xdr:blipFill>
        <a:blip r:embed="rId4"/>
        <a:stretch/>
      </xdr:blipFill>
      <xdr:spPr>
        <a:xfrm>
          <a:off x="11160360" y="4038840"/>
          <a:ext cx="27000" cy="4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8" activeCellId="0" sqref="B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1.27"/>
    <col collapsed="false" customWidth="true" hidden="false" outlineLevel="0" max="3" min="3" style="1" width="6.93"/>
    <col collapsed="false" customWidth="true" hidden="false" outlineLevel="0" max="4" min="4" style="1" width="7.92"/>
    <col collapsed="false" customWidth="true" hidden="false" outlineLevel="0" max="5" min="5" style="1" width="15.56"/>
    <col collapsed="false" customWidth="true" hidden="false" outlineLevel="0" max="6" min="6" style="1" width="14.14"/>
    <col collapsed="false" customWidth="true" hidden="false" outlineLevel="0" max="7" min="7" style="1" width="14.01"/>
    <col collapsed="false" customWidth="true" hidden="false" outlineLevel="0" max="8" min="8" style="1" width="16.12"/>
    <col collapsed="false" customWidth="true" hidden="false" outlineLevel="0" max="9" min="9" style="1" width="15.57"/>
    <col collapsed="false" customWidth="true" hidden="false" outlineLevel="0" max="10" min="10" style="1" width="15.42"/>
    <col collapsed="false" customWidth="true" hidden="false" outlineLevel="0" max="11" min="11" style="1" width="14.29"/>
    <col collapsed="false" customWidth="true" hidden="false" outlineLevel="0" max="12" min="12" style="1" width="22.71"/>
    <col collapsed="false" customWidth="true" hidden="false" outlineLevel="0" max="13" min="13" style="1" width="13.02"/>
    <col collapsed="false" customWidth="true" hidden="false" outlineLevel="0" max="14" min="14" style="1" width="15.85"/>
    <col collapsed="false" customWidth="true" hidden="false" outlineLevel="0" max="15" min="15" style="1" width="19.38"/>
    <col collapsed="false" customWidth="false" hidden="false" outlineLevel="0" max="16384" min="16" style="1" width="9.14"/>
  </cols>
  <sheetData>
    <row r="1" customFormat="false" ht="22.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3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  <c r="O2" s="4"/>
    </row>
    <row r="3" customFormat="false" ht="49.25" hidden="false" customHeight="true" outlineLevel="0" collapsed="false">
      <c r="A3" s="5"/>
      <c r="B3" s="6" t="s">
        <v>1</v>
      </c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54.45" hidden="false" customHeight="true" outlineLevel="0" collapsed="false">
      <c r="A4" s="8"/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="2" customFormat="true" ht="39.55" hidden="false" customHeight="true" outlineLevel="0" collapsed="false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/>
      <c r="G5" s="10"/>
      <c r="H5" s="11"/>
      <c r="I5" s="12" t="s">
        <v>10</v>
      </c>
      <c r="J5" s="12"/>
      <c r="K5" s="12"/>
      <c r="L5" s="13" t="s">
        <v>11</v>
      </c>
      <c r="M5" s="13"/>
      <c r="N5" s="13"/>
      <c r="O5" s="13"/>
    </row>
    <row r="6" s="2" customFormat="true" ht="156.7" hidden="false" customHeight="false" outlineLevel="0" collapsed="false">
      <c r="A6" s="10"/>
      <c r="B6" s="10"/>
      <c r="C6" s="10"/>
      <c r="D6" s="10"/>
      <c r="E6" s="13" t="s">
        <v>12</v>
      </c>
      <c r="F6" s="13" t="s">
        <v>13</v>
      </c>
      <c r="G6" s="13" t="s">
        <v>14</v>
      </c>
      <c r="H6" s="13" t="s">
        <v>15</v>
      </c>
      <c r="I6" s="13" t="s">
        <v>16</v>
      </c>
      <c r="J6" s="13" t="s">
        <v>17</v>
      </c>
      <c r="K6" s="14" t="s">
        <v>18</v>
      </c>
      <c r="L6" s="14" t="s">
        <v>19</v>
      </c>
      <c r="M6" s="14" t="s">
        <v>20</v>
      </c>
      <c r="N6" s="14" t="s">
        <v>21</v>
      </c>
      <c r="O6" s="14" t="s">
        <v>22</v>
      </c>
    </row>
    <row r="7" s="25" customFormat="true" ht="64.9" hidden="false" customHeight="false" outlineLevel="0" collapsed="false">
      <c r="A7" s="15" t="n">
        <v>1</v>
      </c>
      <c r="B7" s="16" t="s">
        <v>23</v>
      </c>
      <c r="C7" s="17" t="s">
        <v>24</v>
      </c>
      <c r="D7" s="18" t="n">
        <v>1</v>
      </c>
      <c r="E7" s="19" t="n">
        <v>12697</v>
      </c>
      <c r="F7" s="19" t="n">
        <v>13499</v>
      </c>
      <c r="G7" s="19" t="n">
        <v>14210</v>
      </c>
      <c r="H7" s="20" t="s">
        <v>25</v>
      </c>
      <c r="I7" s="21" t="n">
        <f aca="false">AVERAGE(E7:G7)</f>
        <v>13468.6666666667</v>
      </c>
      <c r="J7" s="22" t="n">
        <f aca="false">SQRT(((SUM((POWER(G7-I7,2)),(POWER(F7-I7,2)),(POWER(E7-I7,2)))/(COLUMNS(E7:G7)-1))))</f>
        <v>756.955965253814</v>
      </c>
      <c r="K7" s="22" t="n">
        <f aca="false">J7/I7*100</f>
        <v>5.62012546592447</v>
      </c>
      <c r="L7" s="23" t="n">
        <f aca="false">((D7/3)*(SUM(E7:G7)))</f>
        <v>13468.6666666667</v>
      </c>
      <c r="M7" s="24" t="n">
        <f aca="false">L7/D7</f>
        <v>13468.6666666667</v>
      </c>
      <c r="N7" s="24" t="n">
        <v>17500</v>
      </c>
      <c r="O7" s="24" t="n">
        <f aca="false">D7*M7</f>
        <v>13468.6666666667</v>
      </c>
    </row>
    <row r="8" s="25" customFormat="true" ht="26.85" hidden="false" customHeight="false" outlineLevel="0" collapsed="false">
      <c r="A8" s="15"/>
      <c r="B8" s="16" t="s">
        <v>26</v>
      </c>
      <c r="C8" s="17" t="s">
        <v>24</v>
      </c>
      <c r="D8" s="18" t="n">
        <v>12</v>
      </c>
      <c r="E8" s="19" t="n">
        <v>6290</v>
      </c>
      <c r="F8" s="19" t="n">
        <v>7200</v>
      </c>
      <c r="G8" s="19" t="n">
        <v>7794</v>
      </c>
      <c r="H8" s="20" t="s">
        <v>25</v>
      </c>
      <c r="I8" s="21" t="n">
        <f aca="false">AVERAGE(E8:G8)</f>
        <v>7094.66666666667</v>
      </c>
      <c r="J8" s="22" t="n">
        <f aca="false">SQRT(((SUM((POWER(G8-I8,2)),(POWER(F8-I8,2)),(POWER(E8-I8,2)))/(COLUMNS(E8:G8)-1))))</f>
        <v>757.512596154898</v>
      </c>
      <c r="K8" s="22" t="n">
        <f aca="false">J8/I8*100</f>
        <v>10.6772119360303</v>
      </c>
      <c r="L8" s="23" t="n">
        <f aca="false">((D8/3)*(SUM(E8:G8)))</f>
        <v>85136</v>
      </c>
      <c r="M8" s="24" t="n">
        <f aca="false">L8/D8</f>
        <v>7094.66666666667</v>
      </c>
      <c r="N8" s="24" t="n">
        <v>12500</v>
      </c>
      <c r="O8" s="24" t="n">
        <f aca="false">D8*M8</f>
        <v>85136</v>
      </c>
    </row>
    <row r="9" s="2" customFormat="true" ht="35.05" hidden="false" customHeight="true" outlineLevel="0" collapsed="false">
      <c r="A9" s="26"/>
      <c r="B9" s="27"/>
      <c r="C9" s="17"/>
      <c r="D9" s="18"/>
      <c r="E9" s="28"/>
      <c r="F9" s="29"/>
      <c r="G9" s="30"/>
      <c r="H9" s="20"/>
      <c r="I9" s="21"/>
      <c r="J9" s="22"/>
      <c r="K9" s="22"/>
      <c r="L9" s="23"/>
      <c r="M9" s="24"/>
      <c r="N9" s="24"/>
      <c r="O9" s="24" t="n">
        <f aca="false">SUM(O7:O8)</f>
        <v>98604.6666666667</v>
      </c>
    </row>
    <row r="10" s="2" customFormat="true" ht="61.9" hidden="false" customHeight="true" outlineLevel="0" collapsed="false">
      <c r="A10" s="31" t="s">
        <v>27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="2" customFormat="true" ht="38.05" hidden="false" customHeight="true" outlineLevel="0" collapsed="false">
      <c r="A11" s="32" t="s">
        <v>28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="2" customFormat="true" ht="27.6" hidden="false" customHeight="true" outlineLevel="0" collapsed="false">
      <c r="A12" s="33" t="s">
        <v>29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="2" customFormat="true" ht="27.6" hidden="false" customHeight="true" outlineLevel="0" collapsed="false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" customFormat="true" ht="41" hidden="false" customHeight="true" outlineLevel="0" collapsed="false">
      <c r="A14" s="35" t="s">
        <v>30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="2" customFormat="true" ht="23.1" hidden="false" customHeight="true" outlineLevel="0" collapsed="false">
      <c r="A15" s="36" t="s">
        <v>31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="25" customFormat="true" ht="10.5" hidden="false" customHeight="true" outlineLevel="0" collapsed="false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="2" customFormat="true" ht="35.8" hidden="false" customHeight="true" outlineLevel="0" collapsed="false">
      <c r="A17" s="38" t="s">
        <v>32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="2" customFormat="true" ht="35.8" hidden="false" customHeight="true" outlineLevel="0" collapsed="false">
      <c r="A18" s="38" t="s">
        <v>33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="2" customFormat="true" ht="11.25" hidden="false" customHeight="true" outlineLevel="0" collapsed="false">
      <c r="A19" s="39"/>
      <c r="B19" s="39"/>
      <c r="C19" s="39"/>
      <c r="E19" s="40"/>
      <c r="F19" s="41"/>
      <c r="G19" s="42"/>
      <c r="H19" s="43"/>
      <c r="I19" s="43"/>
      <c r="J19" s="43"/>
      <c r="K19" s="43"/>
      <c r="L19" s="43"/>
      <c r="M19" s="43"/>
      <c r="N19" s="43"/>
      <c r="O19" s="43"/>
    </row>
    <row r="20" s="2" customFormat="true" ht="27" hidden="false" customHeight="true" outlineLevel="0" collapsed="false">
      <c r="A20" s="39"/>
      <c r="B20" s="44" t="s">
        <v>34</v>
      </c>
      <c r="C20" s="44"/>
      <c r="D20" s="44"/>
      <c r="E20" s="44"/>
      <c r="F20" s="41"/>
      <c r="G20" s="42"/>
      <c r="H20" s="43"/>
      <c r="I20" s="43"/>
      <c r="J20" s="43"/>
      <c r="K20" s="43"/>
      <c r="L20" s="43"/>
      <c r="M20" s="43"/>
      <c r="N20" s="43"/>
      <c r="O20" s="43"/>
    </row>
    <row r="21" s="2" customFormat="true" ht="12.7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="2" customFormat="tru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="2" customFormat="tru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61" s="45" customFormat="true" ht="12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="45" customFormat="true" ht="12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="46" customFormat="true" ht="12.7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="46" customFormat="tru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="46" customFormat="true" ht="12.7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="46" customFormat="true" ht="12.7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="46" customFormat="true" ht="12.7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="46" customFormat="true" ht="12.7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="46" customFormat="true" ht="12.7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="46" customFormat="true" ht="12.7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="46" customFormat="true" ht="12.7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="46" customFormat="true" ht="12.7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4" s="47" customFormat="true" ht="12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="43" customFormat="true" ht="12.7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="2" customFormat="true" ht="12.7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="2" customFormat="true" ht="12.7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="2" customFormat="true" ht="12.7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="2" customFormat="true" ht="12.7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="2" customFormat="true" ht="12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1048533" customFormat="false" ht="14.35" hidden="false" customHeight="false" outlineLevel="0" collapsed="false"/>
    <row r="1048534" customFormat="false" ht="14.35" hidden="false" customHeight="false" outlineLevel="0" collapsed="false"/>
    <row r="1048535" customFormat="false" ht="14.35" hidden="false" customHeight="false" outlineLevel="0" collapsed="false"/>
    <row r="1048536" customFormat="false" ht="14.35" hidden="false" customHeight="false" outlineLevel="0" collapsed="false"/>
    <row r="1048537" customFormat="false" ht="14.35" hidden="false" customHeight="false" outlineLevel="0" collapsed="false"/>
    <row r="1048538" customFormat="false" ht="14.35" hidden="false" customHeight="false" outlineLevel="0" collapsed="false"/>
    <row r="1048539" customFormat="false" ht="14.35" hidden="false" customHeight="false" outlineLevel="0" collapsed="false"/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0">
    <mergeCell ref="B1:O1"/>
    <mergeCell ref="C3:O3"/>
    <mergeCell ref="C4:O4"/>
    <mergeCell ref="A5:A6"/>
    <mergeCell ref="B5:B6"/>
    <mergeCell ref="C5:C6"/>
    <mergeCell ref="D5:D6"/>
    <mergeCell ref="E5:G5"/>
    <mergeCell ref="I5:K5"/>
    <mergeCell ref="L5:O5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  <mergeCell ref="B20:E20"/>
  </mergeCells>
  <printOptions headings="false" gridLines="false" gridLinesSet="true" horizontalCentered="false" verticalCentered="false"/>
  <pageMargins left="0.511805555555556" right="0.315277777777778" top="0.196527777777778" bottom="0.196527777777778" header="0.511811023622047" footer="0.511811023622047"/>
  <pageSetup paperSize="9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2014-01-15T18:15:09Z</dcterms:created>
  <dc:creator>SaVa</dc:creator>
  <dc:description/>
  <dc:language>ru-RU</dc:language>
  <cp:lastModifiedBy/>
  <cp:lastPrinted>2026-05-28T11:10:02Z</cp:lastPrinted>
  <dcterms:modified xsi:type="dcterms:W3CDTF">2026-05-28T11:10:00Z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