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72.2.115\общая по отделу\березка\2026\!Папки ОК (08.2026)\"/>
    </mc:Choice>
  </mc:AlternateContent>
  <bookViews>
    <workbookView xWindow="0" yWindow="0" windowWidth="24690" windowHeight="9630"/>
  </bookViews>
  <sheets>
    <sheet name="Расчет цены" sheetId="2" r:id="rId1"/>
  </sheets>
  <calcPr calcId="152511"/>
</workbook>
</file>

<file path=xl/calcChain.xml><?xml version="1.0" encoding="utf-8"?>
<calcChain xmlns="http://schemas.openxmlformats.org/spreadsheetml/2006/main">
  <c r="K5" i="2" l="1"/>
  <c r="J5" i="2"/>
  <c r="M5" i="2" s="1"/>
  <c r="L5" i="2" l="1"/>
</calcChain>
</file>

<file path=xl/sharedStrings.xml><?xml version="1.0" encoding="utf-8"?>
<sst xmlns="http://schemas.openxmlformats.org/spreadsheetml/2006/main" count="23" uniqueCount="23">
  <si>
    <t>№</t>
  </si>
  <si>
    <t>Ед. изм</t>
  </si>
  <si>
    <t>Наименование предмета контракта</t>
  </si>
  <si>
    <t>Кол-во</t>
  </si>
  <si>
    <t>Существенные условия исполнения контракта</t>
  </si>
  <si>
    <t>Среднее квадратичное отклонение</t>
  </si>
  <si>
    <t xml:space="preserve">Средняя арифметическая цена за единицу     &lt;ц&gt; </t>
  </si>
  <si>
    <t>Применяемый коэффициент</t>
  </si>
  <si>
    <t>-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</si>
  <si>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</si>
  <si>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</si>
  <si>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>Коммерческие предложения, (руб./ед.изм.)</t>
  </si>
  <si>
    <t xml:space="preserve">Расчет и обоснование начальной (максимальной) цены контракта, заключаемого с единственным поставщиком (подрядчиком, исполнителем) (Н(М)ЦК, ЦКЕП)
</t>
  </si>
  <si>
    <t>В соответствии с условиями ГК</t>
  </si>
  <si>
    <t>папка картонная</t>
  </si>
  <si>
    <t>шт.</t>
  </si>
  <si>
    <t>Запрос о предоставлении цены № 74/ТО/16-14088 от 05.08.2026; Коммерческое предложение № 74/ТО-1836 от 05.08.2026 Поставщик №1</t>
  </si>
  <si>
    <t>Запрос о предоставлении цены № 74/ТО/16-14469 от 11.08.2026; Коммерческое предложение № 74/ТО-1888 от 12.08.2026 Поставщик №2</t>
  </si>
  <si>
    <t>Запрос о предоставлении цены № 74/ТО/16-14468 от 11.08.2026; Коммерческое предложение № 74/ТО-1889 от 12.08.2026 Поставщик №3</t>
  </si>
  <si>
    <r>
      <t xml:space="preserve">коэффициент вариации цен V (%)           </t>
    </r>
    <r>
      <rPr>
        <i/>
        <sz val="14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</si>
  <si>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4"/>
        <color indexed="8"/>
        <rFont val="Times New Roman"/>
        <family val="1"/>
        <charset val="204"/>
      </rPr>
      <t>Расчет Н(М)ЦК по формуле</t>
    </r>
    <r>
      <rPr>
        <sz val="14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</si>
  <si>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r>
      <t>В связи с тем, что закупка проводится у единственного поставщика в соответствии с п.4 ч.1 ст.93 ФЗ № 44 через единый агрегатор торговли "Березка", закупочная сессия проводится по наименьшей цене за единицу товара,врезултате сумма ЦКЕП составляет 660 (шестьсот шестьдесят) рублей 00 копеек</t>
    </r>
    <r>
      <rPr>
        <b/>
        <sz val="14"/>
        <color indexed="8"/>
        <rFont val="Times New Roman"/>
        <family val="1"/>
        <charset val="204"/>
      </rPr>
      <t>.</t>
    </r>
  </si>
  <si>
    <r>
      <t xml:space="preserve">Работник контрактной службы                                                                             </t>
    </r>
    <r>
      <rPr>
        <sz val="14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Т.В.Катаева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</si>
</sst>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4"/>
      <color indexed="8"/>
      <name val="Times New Roman"/>
      <family val="1"/>
      <charset val="204"/>
    </font>
    <font>
      <i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 applyAlignment="1">
      <alignment horizontal="center" vertical="top"/>
    </xf>
    <xf numFmtId="0" fontId="2" fillId="0" borderId="0" xfId="0" applyFont="1"/>
    <xf numFmtId="0" fontId="3" fillId="0" borderId="0" xfId="0" applyFont="1" applyAlignment="1">
      <alignment horizontal="left" wrapText="1"/>
    </xf>
    <xf numFmtId="2" fontId="1" fillId="0" borderId="0" xfId="0" applyNumberFormat="1" applyFont="1" applyAlignment="1">
      <alignment horizontal="center"/>
    </xf>
    <xf numFmtId="0" fontId="4" fillId="0" borderId="0" xfId="0" applyFont="1"/>
    <xf numFmtId="2" fontId="1" fillId="0" borderId="0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0" borderId="0" xfId="0" applyFont="1" applyAlignment="1"/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left" textRotation="90" wrapText="1"/>
    </xf>
    <xf numFmtId="0" fontId="6" fillId="0" borderId="2" xfId="0" applyFont="1" applyBorder="1" applyAlignment="1">
      <alignment horizontal="center" vertical="top" textRotation="90" wrapText="1"/>
    </xf>
    <xf numFmtId="0" fontId="6" fillId="0" borderId="1" xfId="0" applyFont="1" applyFill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 wrapText="1"/>
    </xf>
    <xf numFmtId="0" fontId="8" fillId="0" borderId="0" xfId="0" applyFont="1" applyFill="1" applyBorder="1" applyAlignment="1">
      <alignment vertical="top" wrapText="1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3" fontId="8" fillId="0" borderId="0" xfId="0" applyNumberFormat="1" applyFont="1" applyBorder="1" applyAlignment="1">
      <alignment horizontal="center" vertical="center"/>
    </xf>
    <xf numFmtId="2" fontId="8" fillId="0" borderId="0" xfId="0" applyNumberFormat="1" applyFont="1" applyBorder="1" applyAlignment="1">
      <alignment horizontal="center" vertical="center"/>
    </xf>
    <xf numFmtId="2" fontId="8" fillId="0" borderId="0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 wrapText="1"/>
    </xf>
    <xf numFmtId="0" fontId="8" fillId="0" borderId="0" xfId="0" applyFont="1"/>
    <xf numFmtId="0" fontId="8" fillId="0" borderId="0" xfId="0" applyFont="1" applyAlignment="1"/>
    <xf numFmtId="2" fontId="6" fillId="0" borderId="0" xfId="0" applyNumberFormat="1" applyFont="1" applyAlignment="1">
      <alignment horizontal="center"/>
    </xf>
    <xf numFmtId="0" fontId="8" fillId="0" borderId="0" xfId="0" applyFont="1" applyBorder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8" fillId="0" borderId="0" xfId="0" applyFont="1" applyAlignment="1">
      <alignment horizontal="left"/>
    </xf>
    <xf numFmtId="0" fontId="9" fillId="0" borderId="0" xfId="0" applyFont="1" applyAlignment="1"/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3</xdr:row>
      <xdr:rowOff>952500</xdr:rowOff>
    </xdr:from>
    <xdr:to>
      <xdr:col>12</xdr:col>
      <xdr:colOff>0</xdr:colOff>
      <xdr:row>3</xdr:row>
      <xdr:rowOff>1304925</xdr:rowOff>
    </xdr:to>
    <xdr:pic>
      <xdr:nvPicPr>
        <xdr:cNvPr id="216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163175" y="3800475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3</xdr:row>
      <xdr:rowOff>923925</xdr:rowOff>
    </xdr:from>
    <xdr:to>
      <xdr:col>10</xdr:col>
      <xdr:colOff>1019175</xdr:colOff>
      <xdr:row>3</xdr:row>
      <xdr:rowOff>1362075</xdr:rowOff>
    </xdr:to>
    <xdr:pic>
      <xdr:nvPicPr>
        <xdr:cNvPr id="217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134475" y="3771900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19050</xdr:colOff>
      <xdr:row>3</xdr:row>
      <xdr:rowOff>1600200</xdr:rowOff>
    </xdr:from>
    <xdr:to>
      <xdr:col>12</xdr:col>
      <xdr:colOff>1504950</xdr:colOff>
      <xdr:row>3</xdr:row>
      <xdr:rowOff>1962150</xdr:rowOff>
    </xdr:to>
    <xdr:pic>
      <xdr:nvPicPr>
        <xdr:cNvPr id="217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115675" y="4448175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266700</xdr:colOff>
      <xdr:row>3</xdr:row>
      <xdr:rowOff>1400175</xdr:rowOff>
    </xdr:from>
    <xdr:to>
      <xdr:col>12</xdr:col>
      <xdr:colOff>419100</xdr:colOff>
      <xdr:row>3</xdr:row>
      <xdr:rowOff>1628775</xdr:rowOff>
    </xdr:to>
    <xdr:pic>
      <xdr:nvPicPr>
        <xdr:cNvPr id="217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1363325" y="42481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"/>
  <sheetViews>
    <sheetView tabSelected="1" zoomScale="90" zoomScaleNormal="90" workbookViewId="0">
      <selection activeCell="J11" sqref="J11"/>
    </sheetView>
  </sheetViews>
  <sheetFormatPr defaultColWidth="9.140625" defaultRowHeight="12.75" x14ac:dyDescent="0.2"/>
  <cols>
    <col min="1" max="1" width="3.140625" style="2" customWidth="1"/>
    <col min="2" max="2" width="28.42578125" style="2" customWidth="1"/>
    <col min="3" max="3" width="22.28515625" style="2" customWidth="1"/>
    <col min="4" max="4" width="5.85546875" style="2" customWidth="1"/>
    <col min="5" max="5" width="10.7109375" style="2" customWidth="1"/>
    <col min="6" max="7" width="15" style="2" customWidth="1"/>
    <col min="8" max="8" width="15.140625" style="2" customWidth="1"/>
    <col min="9" max="9" width="5.5703125" style="2" customWidth="1"/>
    <col min="10" max="10" width="15.5703125" style="2" customWidth="1"/>
    <col min="11" max="11" width="15.42578125" style="2" customWidth="1"/>
    <col min="12" max="12" width="14.28515625" style="2" customWidth="1"/>
    <col min="13" max="13" width="42.42578125" style="2" customWidth="1"/>
    <col min="14" max="16" width="29.28515625" style="2" customWidth="1"/>
    <col min="17" max="16384" width="9.140625" style="2"/>
  </cols>
  <sheetData>
    <row r="1" spans="1:16" ht="28.5" customHeight="1" x14ac:dyDescent="0.2">
      <c r="M1" s="3"/>
      <c r="N1" s="3"/>
      <c r="O1" s="3"/>
      <c r="P1" s="3"/>
    </row>
    <row r="2" spans="1:16" ht="39" customHeight="1" x14ac:dyDescent="0.2">
      <c r="A2" s="46" t="s">
        <v>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9"/>
      <c r="O2" s="9"/>
      <c r="P2" s="9"/>
    </row>
    <row r="3" spans="1:16" ht="73.5" customHeight="1" x14ac:dyDescent="0.2">
      <c r="A3" s="47" t="s">
        <v>0</v>
      </c>
      <c r="B3" s="47" t="s">
        <v>2</v>
      </c>
      <c r="C3" s="48" t="s">
        <v>4</v>
      </c>
      <c r="D3" s="48" t="s">
        <v>1</v>
      </c>
      <c r="E3" s="48" t="s">
        <v>3</v>
      </c>
      <c r="F3" s="43" t="s">
        <v>11</v>
      </c>
      <c r="G3" s="44"/>
      <c r="H3" s="44"/>
      <c r="I3" s="45"/>
      <c r="J3" s="50" t="s">
        <v>9</v>
      </c>
      <c r="K3" s="50"/>
      <c r="L3" s="50"/>
      <c r="M3" s="12" t="s">
        <v>10</v>
      </c>
      <c r="N3" s="10"/>
      <c r="O3" s="10"/>
      <c r="P3" s="10"/>
    </row>
    <row r="4" spans="1:16" ht="175.5" customHeight="1" x14ac:dyDescent="0.2">
      <c r="A4" s="48"/>
      <c r="B4" s="48"/>
      <c r="C4" s="49"/>
      <c r="D4" s="49"/>
      <c r="E4" s="49"/>
      <c r="F4" s="13" t="s">
        <v>16</v>
      </c>
      <c r="G4" s="13" t="s">
        <v>17</v>
      </c>
      <c r="H4" s="13" t="s">
        <v>18</v>
      </c>
      <c r="I4" s="14" t="s">
        <v>7</v>
      </c>
      <c r="J4" s="12" t="s">
        <v>6</v>
      </c>
      <c r="K4" s="12" t="s">
        <v>5</v>
      </c>
      <c r="L4" s="15" t="s">
        <v>19</v>
      </c>
      <c r="M4" s="16" t="s">
        <v>20</v>
      </c>
      <c r="N4" s="11"/>
      <c r="O4" s="11"/>
      <c r="P4" s="11"/>
    </row>
    <row r="5" spans="1:16" ht="38.450000000000003" customHeight="1" x14ac:dyDescent="0.2">
      <c r="A5" s="17">
        <v>1</v>
      </c>
      <c r="B5" s="18" t="s">
        <v>14</v>
      </c>
      <c r="C5" s="19" t="s">
        <v>13</v>
      </c>
      <c r="D5" s="20" t="s">
        <v>15</v>
      </c>
      <c r="E5" s="21">
        <v>40</v>
      </c>
      <c r="F5" s="22">
        <v>16.5</v>
      </c>
      <c r="G5" s="22">
        <v>17.82</v>
      </c>
      <c r="H5" s="22">
        <v>16.670000000000002</v>
      </c>
      <c r="I5" s="23" t="s">
        <v>8</v>
      </c>
      <c r="J5" s="23">
        <f t="shared" ref="J5" si="0">AVERAGE(F5:H5)</f>
        <v>16.996666666666666</v>
      </c>
      <c r="K5" s="24">
        <f t="shared" ref="K5" si="1">STDEV(F5:H5)</f>
        <v>0.71807613338234066</v>
      </c>
      <c r="L5" s="24">
        <f t="shared" ref="L5" si="2">K5/J5*100</f>
        <v>4.2248056484546419</v>
      </c>
      <c r="M5" s="25">
        <f t="shared" ref="M5" si="3">J5*E5</f>
        <v>679.86666666666667</v>
      </c>
      <c r="N5" s="11"/>
      <c r="O5" s="11"/>
      <c r="P5" s="11"/>
    </row>
    <row r="6" spans="1:16" s="1" customFormat="1" ht="15.75" customHeight="1" x14ac:dyDescent="0.25">
      <c r="A6" s="26"/>
      <c r="B6" s="27"/>
      <c r="C6" s="28"/>
      <c r="D6" s="29"/>
      <c r="E6" s="30"/>
      <c r="F6" s="31"/>
      <c r="G6" s="31"/>
      <c r="H6" s="31"/>
      <c r="I6" s="32"/>
      <c r="J6" s="32"/>
      <c r="K6" s="33"/>
      <c r="L6" s="33"/>
      <c r="M6" s="34"/>
      <c r="N6" s="6"/>
      <c r="O6" s="6"/>
      <c r="P6" s="6"/>
    </row>
    <row r="7" spans="1:16" ht="18.75" x14ac:dyDescent="0.3">
      <c r="A7" s="35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7"/>
      <c r="N7" s="4"/>
      <c r="O7" s="4"/>
      <c r="P7" s="4"/>
    </row>
    <row r="8" spans="1:16" ht="18.75" x14ac:dyDescent="0.3">
      <c r="A8" s="35"/>
      <c r="B8" s="39" t="s">
        <v>21</v>
      </c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7"/>
      <c r="O8" s="7"/>
      <c r="P8" s="7"/>
    </row>
    <row r="9" spans="1:16" ht="18.75" x14ac:dyDescent="0.3">
      <c r="A9" s="35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7"/>
      <c r="O9" s="7"/>
      <c r="P9" s="7"/>
    </row>
    <row r="10" spans="1:16" ht="18.75" x14ac:dyDescent="0.3">
      <c r="A10" s="35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</row>
    <row r="11" spans="1:16" ht="18.75" x14ac:dyDescent="0.3">
      <c r="A11" s="35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</row>
    <row r="12" spans="1:16" ht="18.75" x14ac:dyDescent="0.3">
      <c r="A12" s="35"/>
      <c r="B12" s="41" t="s">
        <v>22</v>
      </c>
      <c r="C12" s="41"/>
      <c r="D12" s="41"/>
      <c r="E12" s="41"/>
      <c r="F12" s="41"/>
      <c r="G12" s="41"/>
      <c r="H12" s="41"/>
      <c r="I12" s="41"/>
      <c r="J12" s="41"/>
      <c r="K12" s="42"/>
      <c r="L12" s="42"/>
      <c r="M12" s="42"/>
      <c r="N12" s="8"/>
      <c r="O12" s="8"/>
      <c r="P12" s="8"/>
    </row>
    <row r="13" spans="1:16" ht="18.75" x14ac:dyDescent="0.3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5"/>
      <c r="O13" s="5"/>
      <c r="P13" s="5"/>
    </row>
    <row r="14" spans="1:16" ht="18.75" x14ac:dyDescent="0.3">
      <c r="A14" s="35"/>
      <c r="B14" s="35"/>
      <c r="C14" s="35"/>
      <c r="D14" s="35"/>
      <c r="E14" s="35"/>
      <c r="F14" s="35"/>
      <c r="G14" s="38"/>
      <c r="H14" s="38"/>
      <c r="I14" s="38"/>
      <c r="J14" s="38"/>
      <c r="K14" s="38"/>
      <c r="L14" s="35"/>
      <c r="M14" s="35"/>
      <c r="N14" s="5"/>
      <c r="O14" s="5"/>
      <c r="P14" s="5"/>
    </row>
    <row r="15" spans="1:16" ht="15.75" x14ac:dyDescent="0.25"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</row>
  </sheetData>
  <mergeCells count="10">
    <mergeCell ref="B8:M9"/>
    <mergeCell ref="B12:M12"/>
    <mergeCell ref="F3:I3"/>
    <mergeCell ref="A2:M2"/>
    <mergeCell ref="A3:A4"/>
    <mergeCell ref="B3:B4"/>
    <mergeCell ref="C3:C4"/>
    <mergeCell ref="D3:D4"/>
    <mergeCell ref="E3:E4"/>
    <mergeCell ref="J3:L3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6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Оксана А. Кликушина</cp:lastModifiedBy>
  <cp:lastPrinted>2026-08-19T12:47:56Z</cp:lastPrinted>
  <dcterms:created xsi:type="dcterms:W3CDTF">2014-01-15T18:15:09Z</dcterms:created>
  <dcterms:modified xsi:type="dcterms:W3CDTF">2026-08-28T08:21:39Z</dcterms:modified>
</cp:coreProperties>
</file>