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gbuntp.local\fgbuntp\Отдел организации закупок\ЗАКУПКИ\44\2026\п.4\000_Обучение-Шабанова_Казакова\Цифровые инструменты\"/>
    </mc:Choice>
  </mc:AlternateContent>
  <bookViews>
    <workbookView xWindow="0" yWindow="0" windowWidth="23040" windowHeight="8100"/>
  </bookViews>
  <sheets>
    <sheet name="Приложение №1_Расчет НМЦК" sheetId="6" r:id="rId1"/>
    <sheet name="Лист1" sheetId="8" r:id="rId2"/>
  </sheets>
  <definedNames>
    <definedName name="_xlnm.Print_Titles" localSheetId="0">'Приложение №1_Расчет НМЦК'!$7:$8</definedName>
  </definedNames>
  <calcPr calcId="162913"/>
</workbook>
</file>

<file path=xl/calcChain.xml><?xml version="1.0" encoding="utf-8"?>
<calcChain xmlns="http://schemas.openxmlformats.org/spreadsheetml/2006/main">
  <c r="I11" i="6" l="1"/>
  <c r="H9" i="6" l="1"/>
  <c r="I9" i="6" s="1"/>
  <c r="I10" i="6" l="1"/>
  <c r="E5" i="6"/>
</calcChain>
</file>

<file path=xl/sharedStrings.xml><?xml version="1.0" encoding="utf-8"?>
<sst xmlns="http://schemas.openxmlformats.org/spreadsheetml/2006/main" count="26" uniqueCount="26">
  <si>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</si>
  <si>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</si>
  <si>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</si>
  <si>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</si>
  <si>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 xml:space="preserve">                      (указывается предмет контракта)</t>
  </si>
  <si>
    <t>НМЦК *  (руб)</t>
  </si>
  <si>
    <t>руб.</t>
  </si>
  <si>
    <t>Метод сопоставимых рыночных цен (анализа рынка).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</si>
  <si>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 xml:space="preserve">Средняя арифметическая цена за единицу     (руб.) &lt;ц&gt; </t>
  </si>
  <si>
    <t>Используемый метод определения Н(М)ЦК с обоснованием</t>
  </si>
  <si>
    <t>В результате проведенного расчета Н(М)ЦК составила, руб.:</t>
  </si>
  <si>
    <t>Начальная (максимальная) цена контракта</t>
  </si>
  <si>
    <t>Обоснование начальной (максимальной) цены контракта</t>
  </si>
  <si>
    <t xml:space="preserve">Ед. изм.               
</t>
  </si>
  <si>
    <t xml:space="preserve">Кол-во  
</t>
  </si>
  <si>
    <t>Дата составления обоснования Н(М)ЦК</t>
  </si>
  <si>
    <t xml:space="preserve">Заказчик устанавливает цену по наименьшему ценовому предложению </t>
  </si>
  <si>
    <t>О.И.Байдакова</t>
  </si>
  <si>
    <t>Руководитель отдела мониторинга цен и корпоративных закупок</t>
  </si>
  <si>
    <t>Наименование услуги с указанием ОКПД2/КТРУ</t>
  </si>
  <si>
    <t>чел.</t>
  </si>
  <si>
    <t xml:space="preserve">Цена единицы продукции, указанная в источнике № 2 (сайт Интернет учебного образовательного заведения)
</t>
  </si>
  <si>
    <t xml:space="preserve">Цена единицы продукции, указанная в источнике № 3 (сайт Интернет учебного образовательного заведения)
</t>
  </si>
  <si>
    <t>оказание платных образовательных услуг по программе повышения квалификации "Цифровые инструменты для работы"</t>
  </si>
  <si>
    <t>оказание платных образовательных услуг по программе повышения квалификации «Цифровые инструменты для работы», 36 ак.ч. , 85.42.19.900/85.42.10.000-00000003</t>
  </si>
  <si>
    <t xml:space="preserve">Цена единицы продукции, указанная в источнике № 1 (вх.№ 05-03/60.1 от 27.07.2026)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</si>
</sst>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4" fontId="10" fillId="0" borderId="0" xfId="0" applyNumberFormat="1" applyFont="1"/>
    <xf numFmtId="4" fontId="10" fillId="3" borderId="0" xfId="0" applyNumberFormat="1" applyFont="1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/>
    <xf numFmtId="4" fontId="2" fillId="0" borderId="23" xfId="0" applyNumberFormat="1" applyFont="1" applyFill="1" applyBorder="1" applyAlignment="1">
      <alignment horizontal="center" vertical="top" wrapText="1"/>
    </xf>
    <xf numFmtId="2" fontId="11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25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4" fontId="7" fillId="0" borderId="18" xfId="0" applyNumberFormat="1" applyFont="1" applyFill="1" applyBorder="1" applyAlignment="1">
      <alignment horizontal="left" vertical="center" wrapText="1"/>
    </xf>
    <xf numFmtId="4" fontId="7" fillId="0" borderId="17" xfId="0" applyNumberFormat="1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7" fillId="2" borderId="13" xfId="0" applyNumberFormat="1" applyFont="1" applyFill="1" applyBorder="1" applyAlignment="1">
      <alignment horizontal="left" vertical="center" wrapText="1"/>
    </xf>
    <xf numFmtId="14" fontId="7" fillId="2" borderId="14" xfId="0" applyNumberFormat="1" applyFont="1" applyFill="1" applyBorder="1" applyAlignment="1">
      <alignment horizontal="left" vertical="center" wrapText="1"/>
    </xf>
    <xf numFmtId="14" fontId="7" fillId="2" borderId="15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8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652462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8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652462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171450</xdr:colOff>
      <xdr:row>7</xdr:row>
      <xdr:rowOff>1466850</xdr:rowOff>
    </xdr:from>
    <xdr:to>
      <xdr:col>8</xdr:col>
      <xdr:colOff>1657350</xdr:colOff>
      <xdr:row>8</xdr:row>
      <xdr:rowOff>0</xdr:rowOff>
    </xdr:to>
    <xdr:pic>
      <xdr:nvPicPr>
        <xdr:cNvPr id="8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25250" y="496570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8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681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0" y="4029075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0" y="4029075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171450</xdr:colOff>
      <xdr:row>7</xdr:row>
      <xdr:rowOff>1466850</xdr:rowOff>
    </xdr:from>
    <xdr:to>
      <xdr:col>8</xdr:col>
      <xdr:colOff>1657350</xdr:colOff>
      <xdr:row>8</xdr:row>
      <xdr:rowOff>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63225" y="4543425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43148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3"/>
  <sheetViews>
    <sheetView tabSelected="1" view="pageBreakPreview" zoomScale="115" zoomScaleNormal="115" zoomScaleSheetLayoutView="115" workbookViewId="0">
      <selection activeCell="G9" sqref="G9"/>
    </sheetView>
  </sheetViews>
  <sheetFormatPr defaultColWidth="9.109375" defaultRowHeight="13.2" x14ac:dyDescent="0.25"/>
  <cols>
    <col min="1" max="1" width="4.33203125" style="4" customWidth="1"/>
    <col min="2" max="2" width="45.44140625" style="1" customWidth="1"/>
    <col min="3" max="3" width="8.109375" style="1" customWidth="1"/>
    <col min="4" max="4" width="7.88671875" style="1" customWidth="1"/>
    <col min="5" max="5" width="12.5546875" style="20" customWidth="1"/>
    <col min="6" max="6" width="11.33203125" style="20" customWidth="1"/>
    <col min="7" max="7" width="12.6640625" style="20" customWidth="1"/>
    <col min="8" max="8" width="17" style="1" customWidth="1"/>
    <col min="9" max="9" width="28" style="1" customWidth="1"/>
    <col min="10" max="16384" width="9.109375" style="1"/>
  </cols>
  <sheetData>
    <row r="1" spans="1:24" ht="33.75" customHeight="1" x14ac:dyDescent="0.25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4" customFormat="1" ht="46.8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4.25" customHeight="1" x14ac:dyDescent="0.25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</row>
    <row r="4" spans="1:24" ht="69" customHeight="1" x14ac:dyDescent="0.25">
      <c r="A4" s="35" t="s">
        <v>9</v>
      </c>
      <c r="B4" s="36"/>
      <c r="C4" s="36"/>
      <c r="D4" s="36"/>
      <c r="E4" s="45" t="s">
        <v>7</v>
      </c>
      <c r="F4" s="46"/>
      <c r="G4" s="46"/>
      <c r="H4" s="46"/>
      <c r="I4" s="47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</row>
    <row r="5" spans="1:24" ht="18.75" customHeight="1" x14ac:dyDescent="0.25">
      <c r="A5" s="35" t="s">
        <v>11</v>
      </c>
      <c r="B5" s="36"/>
      <c r="C5" s="36"/>
      <c r="D5" s="36"/>
      <c r="E5" s="37">
        <f>I11</f>
        <v>6000</v>
      </c>
      <c r="F5" s="38"/>
      <c r="G5" s="39" t="s">
        <v>6</v>
      </c>
      <c r="H5" s="39"/>
      <c r="I5" s="8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</row>
    <row r="6" spans="1:24" ht="21" customHeight="1" thickBot="1" x14ac:dyDescent="0.3">
      <c r="A6" s="40" t="s">
        <v>15</v>
      </c>
      <c r="B6" s="41"/>
      <c r="C6" s="41"/>
      <c r="D6" s="41"/>
      <c r="E6" s="48">
        <v>46245</v>
      </c>
      <c r="F6" s="49"/>
      <c r="G6" s="49"/>
      <c r="H6" s="49"/>
      <c r="I6" s="50"/>
      <c r="J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</row>
    <row r="7" spans="1:24" ht="65.400000000000006" customHeight="1" x14ac:dyDescent="0.25">
      <c r="A7" s="33" t="s">
        <v>3</v>
      </c>
      <c r="B7" s="24" t="s">
        <v>19</v>
      </c>
      <c r="C7" s="27" t="s">
        <v>13</v>
      </c>
      <c r="D7" s="24" t="s">
        <v>14</v>
      </c>
      <c r="E7" s="26" t="s">
        <v>1</v>
      </c>
      <c r="F7" s="26"/>
      <c r="G7" s="26"/>
      <c r="H7" s="23" t="s">
        <v>0</v>
      </c>
      <c r="I7" s="7" t="s">
        <v>5</v>
      </c>
    </row>
    <row r="8" spans="1:24" ht="141" customHeight="1" thickBot="1" x14ac:dyDescent="0.3">
      <c r="A8" s="34"/>
      <c r="B8" s="25"/>
      <c r="C8" s="28"/>
      <c r="D8" s="25"/>
      <c r="E8" s="22" t="s">
        <v>25</v>
      </c>
      <c r="F8" s="22" t="s">
        <v>21</v>
      </c>
      <c r="G8" s="22" t="s">
        <v>22</v>
      </c>
      <c r="H8" s="5" t="s">
        <v>8</v>
      </c>
      <c r="I8" s="6" t="s">
        <v>2</v>
      </c>
    </row>
    <row r="9" spans="1:24" ht="80.400000000000006" customHeight="1" thickBot="1" x14ac:dyDescent="0.3">
      <c r="A9" s="17">
        <v>1</v>
      </c>
      <c r="B9" s="18" t="s">
        <v>24</v>
      </c>
      <c r="C9" s="17" t="s">
        <v>20</v>
      </c>
      <c r="D9" s="17">
        <v>2</v>
      </c>
      <c r="E9" s="19">
        <v>3000</v>
      </c>
      <c r="F9" s="19">
        <v>22000</v>
      </c>
      <c r="G9" s="19">
        <v>15000</v>
      </c>
      <c r="H9" s="15">
        <f>ROUND(AVERAGE(E9:G9),2)</f>
        <v>13333.33</v>
      </c>
      <c r="I9" s="16">
        <f>ROUND((H9*D9),2)</f>
        <v>26666.66</v>
      </c>
    </row>
    <row r="10" spans="1:24" ht="15.75" customHeight="1" thickBot="1" x14ac:dyDescent="0.3">
      <c r="A10" s="31" t="s">
        <v>10</v>
      </c>
      <c r="B10" s="32"/>
      <c r="C10" s="32"/>
      <c r="D10" s="32"/>
      <c r="E10" s="32"/>
      <c r="F10" s="32"/>
      <c r="G10" s="32"/>
      <c r="H10" s="32"/>
      <c r="I10" s="9">
        <f>SUM(I9:I9)</f>
        <v>26666.66</v>
      </c>
    </row>
    <row r="11" spans="1:24" ht="15.75" customHeight="1" thickBot="1" x14ac:dyDescent="0.3">
      <c r="A11" s="31" t="s">
        <v>16</v>
      </c>
      <c r="B11" s="32"/>
      <c r="C11" s="32"/>
      <c r="D11" s="32"/>
      <c r="E11" s="32"/>
      <c r="F11" s="32"/>
      <c r="G11" s="32"/>
      <c r="H11" s="32"/>
      <c r="I11" s="9">
        <f>E9*D9</f>
        <v>6000</v>
      </c>
    </row>
    <row r="12" spans="1:24" x14ac:dyDescent="0.25">
      <c r="E12" s="1"/>
      <c r="F12" s="21"/>
      <c r="G12" s="1"/>
    </row>
    <row r="13" spans="1:24" ht="14.4" x14ac:dyDescent="0.3">
      <c r="A13"/>
      <c r="B13" s="29" t="s">
        <v>18</v>
      </c>
      <c r="C13" s="30"/>
      <c r="D13" s="30"/>
      <c r="E13" s="30"/>
      <c r="F13" s="30"/>
      <c r="G13" s="30"/>
      <c r="H13" s="30"/>
      <c r="I13" s="1" t="s">
        <v>17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</sheetData>
  <mergeCells count="18">
    <mergeCell ref="A5:D5"/>
    <mergeCell ref="E5:F5"/>
    <mergeCell ref="G5:H5"/>
    <mergeCell ref="A6:D6"/>
    <mergeCell ref="A1:I1"/>
    <mergeCell ref="A2:I2"/>
    <mergeCell ref="A3:I3"/>
    <mergeCell ref="A4:D4"/>
    <mergeCell ref="E4:I4"/>
    <mergeCell ref="E6:I6"/>
    <mergeCell ref="B7:B8"/>
    <mergeCell ref="D7:D8"/>
    <mergeCell ref="E7:G7"/>
    <mergeCell ref="C7:C8"/>
    <mergeCell ref="B13:H13"/>
    <mergeCell ref="A11:H11"/>
    <mergeCell ref="A7:A8"/>
    <mergeCell ref="A10:H10"/>
  </mergeCells>
  <pageMargins left="0.31496062992125984" right="0.31496062992125984" top="0.19685039370078741" bottom="0.19685039370078741" header="0.19685039370078741" footer="0.19685039370078741"/>
  <pageSetup paperSize="9" scale="95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5" sqref="B5"/>
    </sheetView>
  </sheetViews>
  <sheetFormatPr defaultRowHeight="14.4" x14ac:dyDescent="0.3"/>
  <cols>
    <col min="1" max="1" width="24.6640625" customWidth="1"/>
    <col min="2" max="2" width="35" customWidth="1"/>
  </cols>
  <sheetData>
    <row r="1" spans="2:2" x14ac:dyDescent="0.3">
      <c r="B1" s="10"/>
    </row>
    <row r="2" spans="2:2" x14ac:dyDescent="0.3">
      <c r="B2" s="10"/>
    </row>
    <row r="3" spans="2:2" x14ac:dyDescent="0.3">
      <c r="B3" s="10"/>
    </row>
    <row r="4" spans="2:2" x14ac:dyDescent="0.3">
      <c r="B4" s="11"/>
    </row>
    <row r="5" spans="2:2" x14ac:dyDescent="0.3">
      <c r="B5" s="12"/>
    </row>
    <row r="6" spans="2:2" x14ac:dyDescent="0.3">
      <c r="B6" s="10"/>
    </row>
    <row r="7" spans="2:2" x14ac:dyDescent="0.3">
      <c r="B7" s="10"/>
    </row>
    <row r="8" spans="2:2" x14ac:dyDescent="0.3">
      <c r="B8" s="10"/>
    </row>
    <row r="9" spans="2:2" x14ac:dyDescent="0.3">
      <c r="B9" s="10"/>
    </row>
    <row r="10" spans="2:2" x14ac:dyDescent="0.3">
      <c r="B10" s="10"/>
    </row>
    <row r="11" spans="2:2" x14ac:dyDescent="0.3">
      <c r="B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№1_Расчет НМЦК</vt:lpstr>
      <vt:lpstr>Лист1</vt:lpstr>
      <vt:lpstr>'Приложение №1_Расчет НМЦК'!Заголовки_для_печати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d.lobynets</dc:creator>
  <cp:lastModifiedBy>Байдакова Оксана Ивановна</cp:lastModifiedBy>
  <cp:lastPrinted>2026-06-02T13:12:02Z</cp:lastPrinted>
  <dcterms:created xsi:type="dcterms:W3CDTF">2014-01-15T18:15:09Z</dcterms:created>
  <dcterms:modified xsi:type="dcterms:W3CDTF">2026-08-11T13:47:45Z</dcterms:modified>
</cp:coreProperties>
</file>