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илимонов\документы к закупкам\белье\"/>
    </mc:Choice>
  </mc:AlternateContent>
  <xr:revisionPtr revIDLastSave="0" documentId="8_{00318D15-345C-4167-B592-BD0EA250D5CD}" xr6:coauthVersionLast="37" xr6:coauthVersionMax="37" xr10:uidLastSave="{00000000-0000-0000-0000-000000000000}"/>
  <bookViews>
    <workbookView xWindow="0" yWindow="0" windowWidth="23040" windowHeight="7968" xr2:uid="{00000000-000D-0000-FFFF-FFFF00000000}"/>
  </bookViews>
  <sheets>
    <sheet name="НМЦК" sheetId="4" r:id="rId1"/>
  </sheets>
  <calcPr calcId="179021"/>
</workbook>
</file>

<file path=xl/calcChain.xml><?xml version="1.0" encoding="utf-8"?>
<calcChain xmlns="http://schemas.openxmlformats.org/spreadsheetml/2006/main">
  <c r="I15" i="4" l="1"/>
  <c r="L15" i="4" s="1"/>
  <c r="M15" i="4" s="1"/>
  <c r="J15" i="4" l="1"/>
  <c r="K15" i="4" s="1"/>
  <c r="I9" i="4" l="1"/>
  <c r="I10" i="4"/>
  <c r="I11" i="4"/>
  <c r="I12" i="4"/>
  <c r="I13" i="4"/>
  <c r="I14" i="4"/>
  <c r="I8" i="4"/>
  <c r="L8" i="4" s="1"/>
  <c r="M8" i="4" s="1"/>
  <c r="J8" i="4" l="1"/>
  <c r="K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J11" i="4" l="1"/>
  <c r="K11" i="4" s="1"/>
  <c r="J9" i="4"/>
  <c r="K9" i="4" s="1"/>
  <c r="J12" i="4"/>
  <c r="K12" i="4" s="1"/>
  <c r="J13" i="4"/>
  <c r="K13" i="4" s="1"/>
  <c r="J10" i="4"/>
  <c r="K10" i="4" s="1"/>
  <c r="J14" i="4"/>
  <c r="K14" i="4" s="1"/>
  <c r="M16" i="4" l="1"/>
</calcChain>
</file>

<file path=xl/sharedStrings.xml><?xml version="1.0" encoding="utf-8"?>
<sst xmlns="http://schemas.openxmlformats.org/spreadsheetml/2006/main" count="45" uniqueCount="31">
  <si>
    <t>Кол-во</t>
  </si>
  <si>
    <t>№</t>
  </si>
  <si>
    <t>Наименование объекта закупки</t>
  </si>
  <si>
    <t xml:space="preserve">Ед. измерения 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</si>
  <si>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</si>
  <si>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</si>
  <si>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Цена за ед. (руб)</t>
  </si>
  <si>
    <t>Итого</t>
  </si>
  <si>
    <t xml:space="preserve">Определена однородность совокупности значений выявленных цен, используемых в расчете цены контракта согласно вышеуказанной таблицы где, </t>
  </si>
  <si>
    <t>Основные характеристики</t>
  </si>
  <si>
    <t>Коммерческие предложения (руб.).</t>
  </si>
  <si>
    <r>
      <t xml:space="preserve">Среднее квадратичное </t>
    </r>
    <r>
      <rPr>
        <i/>
        <sz val="10"/>
        <rFont val="Times New Roman"/>
        <family val="1"/>
        <charset val="204"/>
      </rPr>
      <t>отклонение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</si>
  <si>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</si>
  <si>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 xml:space="preserve">№1 (коммерческое предложение) </t>
  </si>
  <si>
    <t>№2 (коммерческое предложение)</t>
  </si>
  <si>
    <t xml:space="preserve">№3 (коммерческое предложение) </t>
  </si>
  <si>
    <t>Расчет Н(М)ЦК по формуле                             
v - количество (объем) закупаемого товара (работы, услуги);
n - количество значений, используемых в расчете;
i - номер источника ценовой информации;                                     - цена единицы</t>
  </si>
  <si>
    <t>Среднее значение</t>
  </si>
  <si>
    <t>Обоснование начальной (максимальной) цены контракта</t>
  </si>
  <si>
    <t>значение коэффициента вариации не превышает 33%, совокупность ценовых значений является однородной и может быть использована для целей определения начальной (максимальной) цены контракта.</t>
  </si>
  <si>
    <t>в соответствии с описанием объекта закупки</t>
  </si>
  <si>
    <t>штука</t>
  </si>
  <si>
    <t xml:space="preserve">Одеяло </t>
  </si>
  <si>
    <t>Полотенце</t>
  </si>
  <si>
    <t xml:space="preserve">Коврик </t>
  </si>
  <si>
    <t>Наволочка</t>
  </si>
  <si>
    <t xml:space="preserve">Пододеяльник </t>
  </si>
  <si>
    <t xml:space="preserve">Простыня </t>
  </si>
  <si>
    <t>Покрывало</t>
  </si>
  <si>
    <t xml:space="preserve">Дата подготовки обоснования НМЦК: 31.08.2026 </t>
  </si>
  <si>
    <t>Наматрасник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</si>
</sst>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Cambria"/>
      <family val="1"/>
      <charset val="204"/>
      <scheme val="maj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/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2" applyNumberFormat="1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shrinkToFit="1"/>
    </xf>
    <xf numFmtId="2" fontId="6" fillId="0" borderId="14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wrapText="1"/>
    </xf>
    <xf numFmtId="4" fontId="3" fillId="0" borderId="0" xfId="0" applyNumberFormat="1" applyFont="1" applyFill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2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NumberFormat="1" applyFont="1" applyFill="1" applyAlignment="1">
      <alignment horizontal="left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">
    <cellStyle name="Денежный" xfId="2" builtinId="4"/>
    <cellStyle name="Обычный" xfId="0" builtinId="0"/>
    <cellStyle name="Обычный 2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e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1543050</xdr:colOff>
      <xdr:row>15</xdr:row>
      <xdr:rowOff>0</xdr:rowOff>
    </xdr:from>
    <xdr:to>
      <xdr:col>1</xdr:col>
      <xdr:colOff>1543050</xdr:colOff>
      <xdr:row>15</xdr:row>
      <xdr:rowOff>2382</xdr:rowOff>
    </xdr:to>
    <xdr:pic>
      <xdr:nvPicPr>
        <xdr:cNvPr id="2" name="Рисунок 1" descr="C:\Users\БыковаГА\AppData\Local\Microsoft\Windows\Temporary Internet Files\Content.Outlook\XO5QY9QW\дверь со стеклом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7629525"/>
          <a:ext cx="0" cy="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</xdr:colOff>
      <xdr:row>5</xdr:row>
      <xdr:rowOff>809625</xdr:rowOff>
    </xdr:from>
    <xdr:to>
      <xdr:col>9</xdr:col>
      <xdr:colOff>866775</xdr:colOff>
      <xdr:row>5</xdr:row>
      <xdr:rowOff>1247775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42672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1150845</xdr:colOff>
      <xdr:row>5</xdr:row>
      <xdr:rowOff>1330138</xdr:rowOff>
    </xdr:from>
    <xdr:to>
      <xdr:col>10</xdr:col>
      <xdr:colOff>1030942</xdr:colOff>
      <xdr:row>5</xdr:row>
      <xdr:rowOff>1577788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610" y="4736726"/>
          <a:ext cx="103430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194141</xdr:colOff>
      <xdr:row>5</xdr:row>
      <xdr:rowOff>1820254</xdr:rowOff>
    </xdr:from>
    <xdr:to>
      <xdr:col>12</xdr:col>
      <xdr:colOff>1300946</xdr:colOff>
      <xdr:row>5</xdr:row>
      <xdr:rowOff>2106004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260200" y="4834636"/>
          <a:ext cx="110680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1543050</xdr:colOff>
      <xdr:row>15</xdr:row>
      <xdr:rowOff>0</xdr:rowOff>
    </xdr:from>
    <xdr:ext cx="0" cy="2382"/>
    <xdr:pic>
      <xdr:nvPicPr>
        <xdr:cNvPr id="6" name="Рисунок 5" descr="C:\Users\БыковаГА\AppData\Local\Microsoft\Windows\Temporary Internet Files\Content.Outlook\XO5QY9QW\дверь со стеклом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168" y="10981765"/>
          <a:ext cx="0" cy="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1543050</xdr:colOff>
      <xdr:row>15</xdr:row>
      <xdr:rowOff>0</xdr:rowOff>
    </xdr:from>
    <xdr:ext cx="0" cy="2382"/>
    <xdr:pic>
      <xdr:nvPicPr>
        <xdr:cNvPr id="7" name="Рисунок 6" descr="C:\Users\БыковаГА\AppData\Local\Microsoft\Windows\Temporary Internet Files\Content.Outlook\XO5QY9QW\дверь со стеклом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168" y="11273118"/>
          <a:ext cx="0" cy="2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22"/>
  <sheetViews>
    <sheetView tabSelected="1" view="pageBreakPreview" zoomScaleNormal="100" zoomScaleSheetLayoutView="100" workbookViewId="0">
      <selection activeCell="G27" sqref="G27"/>
    </sheetView>
  </sheetViews>
  <sheetFormatPr defaultRowHeight="15.6" x14ac:dyDescent="0.3"/>
  <cols>
    <col min="1" max="1" width="9.109375" style="1"/>
    <col min="2" max="2" width="25.88671875" style="1" customWidth="1"/>
    <col min="3" max="3" width="23.88671875" style="1" customWidth="1"/>
    <col min="4" max="4" width="10" style="1" customWidth="1"/>
    <col min="5" max="5" width="9.109375" style="1"/>
    <col min="6" max="8" width="15.5546875" style="1" customWidth="1"/>
    <col min="9" max="9" width="15.88671875" style="1" customWidth="1"/>
    <col min="10" max="10" width="14.6640625" style="1" customWidth="1"/>
    <col min="11" max="11" width="14.88671875" style="1" customWidth="1"/>
    <col min="12" max="12" width="13.33203125" style="1" customWidth="1"/>
    <col min="13" max="13" width="22.5546875" style="1" customWidth="1"/>
    <col min="14" max="14" width="10" style="1" bestFit="1" customWidth="1"/>
    <col min="15" max="257" width="9.109375" style="1"/>
    <col min="258" max="259" width="40.33203125" style="1" customWidth="1"/>
    <col min="260" max="261" width="9.109375" style="1"/>
    <col min="262" max="262" width="18.44140625" style="1" customWidth="1"/>
    <col min="263" max="263" width="19.6640625" style="1" customWidth="1"/>
    <col min="264" max="264" width="20.109375" style="1" customWidth="1"/>
    <col min="265" max="265" width="19.6640625" style="1" customWidth="1"/>
    <col min="266" max="266" width="17.33203125" style="1" customWidth="1"/>
    <col min="267" max="267" width="15.88671875" style="1" customWidth="1"/>
    <col min="268" max="268" width="17.6640625" style="1" customWidth="1"/>
    <col min="269" max="269" width="21.44140625" style="1" customWidth="1"/>
    <col min="270" max="513" width="9.109375" style="1"/>
    <col min="514" max="515" width="40.33203125" style="1" customWidth="1"/>
    <col min="516" max="517" width="9.109375" style="1"/>
    <col min="518" max="518" width="18.44140625" style="1" customWidth="1"/>
    <col min="519" max="519" width="19.6640625" style="1" customWidth="1"/>
    <col min="520" max="520" width="20.109375" style="1" customWidth="1"/>
    <col min="521" max="521" width="19.6640625" style="1" customWidth="1"/>
    <col min="522" max="522" width="17.33203125" style="1" customWidth="1"/>
    <col min="523" max="523" width="15.88671875" style="1" customWidth="1"/>
    <col min="524" max="524" width="17.6640625" style="1" customWidth="1"/>
    <col min="525" max="525" width="21.44140625" style="1" customWidth="1"/>
    <col min="526" max="769" width="9.109375" style="1"/>
    <col min="770" max="771" width="40.33203125" style="1" customWidth="1"/>
    <col min="772" max="773" width="9.109375" style="1"/>
    <col min="774" max="774" width="18.44140625" style="1" customWidth="1"/>
    <col min="775" max="775" width="19.6640625" style="1" customWidth="1"/>
    <col min="776" max="776" width="20.109375" style="1" customWidth="1"/>
    <col min="777" max="777" width="19.6640625" style="1" customWidth="1"/>
    <col min="778" max="778" width="17.33203125" style="1" customWidth="1"/>
    <col min="779" max="779" width="15.88671875" style="1" customWidth="1"/>
    <col min="780" max="780" width="17.6640625" style="1" customWidth="1"/>
    <col min="781" max="781" width="21.44140625" style="1" customWidth="1"/>
    <col min="782" max="1025" width="9.109375" style="1"/>
    <col min="1026" max="1027" width="40.33203125" style="1" customWidth="1"/>
    <col min="1028" max="1029" width="9.109375" style="1"/>
    <col min="1030" max="1030" width="18.44140625" style="1" customWidth="1"/>
    <col min="1031" max="1031" width="19.6640625" style="1" customWidth="1"/>
    <col min="1032" max="1032" width="20.109375" style="1" customWidth="1"/>
    <col min="1033" max="1033" width="19.6640625" style="1" customWidth="1"/>
    <col min="1034" max="1034" width="17.33203125" style="1" customWidth="1"/>
    <col min="1035" max="1035" width="15.88671875" style="1" customWidth="1"/>
    <col min="1036" max="1036" width="17.6640625" style="1" customWidth="1"/>
    <col min="1037" max="1037" width="21.44140625" style="1" customWidth="1"/>
    <col min="1038" max="1281" width="9.109375" style="1"/>
    <col min="1282" max="1283" width="40.33203125" style="1" customWidth="1"/>
    <col min="1284" max="1285" width="9.109375" style="1"/>
    <col min="1286" max="1286" width="18.44140625" style="1" customWidth="1"/>
    <col min="1287" max="1287" width="19.6640625" style="1" customWidth="1"/>
    <col min="1288" max="1288" width="20.109375" style="1" customWidth="1"/>
    <col min="1289" max="1289" width="19.6640625" style="1" customWidth="1"/>
    <col min="1290" max="1290" width="17.33203125" style="1" customWidth="1"/>
    <col min="1291" max="1291" width="15.88671875" style="1" customWidth="1"/>
    <col min="1292" max="1292" width="17.6640625" style="1" customWidth="1"/>
    <col min="1293" max="1293" width="21.44140625" style="1" customWidth="1"/>
    <col min="1294" max="1537" width="9.109375" style="1"/>
    <col min="1538" max="1539" width="40.33203125" style="1" customWidth="1"/>
    <col min="1540" max="1541" width="9.109375" style="1"/>
    <col min="1542" max="1542" width="18.44140625" style="1" customWidth="1"/>
    <col min="1543" max="1543" width="19.6640625" style="1" customWidth="1"/>
    <col min="1544" max="1544" width="20.109375" style="1" customWidth="1"/>
    <col min="1545" max="1545" width="19.6640625" style="1" customWidth="1"/>
    <col min="1546" max="1546" width="17.33203125" style="1" customWidth="1"/>
    <col min="1547" max="1547" width="15.88671875" style="1" customWidth="1"/>
    <col min="1548" max="1548" width="17.6640625" style="1" customWidth="1"/>
    <col min="1549" max="1549" width="21.44140625" style="1" customWidth="1"/>
    <col min="1550" max="1793" width="9.109375" style="1"/>
    <col min="1794" max="1795" width="40.33203125" style="1" customWidth="1"/>
    <col min="1796" max="1797" width="9.109375" style="1"/>
    <col min="1798" max="1798" width="18.44140625" style="1" customWidth="1"/>
    <col min="1799" max="1799" width="19.6640625" style="1" customWidth="1"/>
    <col min="1800" max="1800" width="20.109375" style="1" customWidth="1"/>
    <col min="1801" max="1801" width="19.6640625" style="1" customWidth="1"/>
    <col min="1802" max="1802" width="17.33203125" style="1" customWidth="1"/>
    <col min="1803" max="1803" width="15.88671875" style="1" customWidth="1"/>
    <col min="1804" max="1804" width="17.6640625" style="1" customWidth="1"/>
    <col min="1805" max="1805" width="21.44140625" style="1" customWidth="1"/>
    <col min="1806" max="2049" width="9.109375" style="1"/>
    <col min="2050" max="2051" width="40.33203125" style="1" customWidth="1"/>
    <col min="2052" max="2053" width="9.109375" style="1"/>
    <col min="2054" max="2054" width="18.44140625" style="1" customWidth="1"/>
    <col min="2055" max="2055" width="19.6640625" style="1" customWidth="1"/>
    <col min="2056" max="2056" width="20.109375" style="1" customWidth="1"/>
    <col min="2057" max="2057" width="19.6640625" style="1" customWidth="1"/>
    <col min="2058" max="2058" width="17.33203125" style="1" customWidth="1"/>
    <col min="2059" max="2059" width="15.88671875" style="1" customWidth="1"/>
    <col min="2060" max="2060" width="17.6640625" style="1" customWidth="1"/>
    <col min="2061" max="2061" width="21.44140625" style="1" customWidth="1"/>
    <col min="2062" max="2305" width="9.109375" style="1"/>
    <col min="2306" max="2307" width="40.33203125" style="1" customWidth="1"/>
    <col min="2308" max="2309" width="9.109375" style="1"/>
    <col min="2310" max="2310" width="18.44140625" style="1" customWidth="1"/>
    <col min="2311" max="2311" width="19.6640625" style="1" customWidth="1"/>
    <col min="2312" max="2312" width="20.109375" style="1" customWidth="1"/>
    <col min="2313" max="2313" width="19.6640625" style="1" customWidth="1"/>
    <col min="2314" max="2314" width="17.33203125" style="1" customWidth="1"/>
    <col min="2315" max="2315" width="15.88671875" style="1" customWidth="1"/>
    <col min="2316" max="2316" width="17.6640625" style="1" customWidth="1"/>
    <col min="2317" max="2317" width="21.44140625" style="1" customWidth="1"/>
    <col min="2318" max="2561" width="9.109375" style="1"/>
    <col min="2562" max="2563" width="40.33203125" style="1" customWidth="1"/>
    <col min="2564" max="2565" width="9.109375" style="1"/>
    <col min="2566" max="2566" width="18.44140625" style="1" customWidth="1"/>
    <col min="2567" max="2567" width="19.6640625" style="1" customWidth="1"/>
    <col min="2568" max="2568" width="20.109375" style="1" customWidth="1"/>
    <col min="2569" max="2569" width="19.6640625" style="1" customWidth="1"/>
    <col min="2570" max="2570" width="17.33203125" style="1" customWidth="1"/>
    <col min="2571" max="2571" width="15.88671875" style="1" customWidth="1"/>
    <col min="2572" max="2572" width="17.6640625" style="1" customWidth="1"/>
    <col min="2573" max="2573" width="21.44140625" style="1" customWidth="1"/>
    <col min="2574" max="2817" width="9.109375" style="1"/>
    <col min="2818" max="2819" width="40.33203125" style="1" customWidth="1"/>
    <col min="2820" max="2821" width="9.109375" style="1"/>
    <col min="2822" max="2822" width="18.44140625" style="1" customWidth="1"/>
    <col min="2823" max="2823" width="19.6640625" style="1" customWidth="1"/>
    <col min="2824" max="2824" width="20.109375" style="1" customWidth="1"/>
    <col min="2825" max="2825" width="19.6640625" style="1" customWidth="1"/>
    <col min="2826" max="2826" width="17.33203125" style="1" customWidth="1"/>
    <col min="2827" max="2827" width="15.88671875" style="1" customWidth="1"/>
    <col min="2828" max="2828" width="17.6640625" style="1" customWidth="1"/>
    <col min="2829" max="2829" width="21.44140625" style="1" customWidth="1"/>
    <col min="2830" max="3073" width="9.109375" style="1"/>
    <col min="3074" max="3075" width="40.33203125" style="1" customWidth="1"/>
    <col min="3076" max="3077" width="9.109375" style="1"/>
    <col min="3078" max="3078" width="18.44140625" style="1" customWidth="1"/>
    <col min="3079" max="3079" width="19.6640625" style="1" customWidth="1"/>
    <col min="3080" max="3080" width="20.109375" style="1" customWidth="1"/>
    <col min="3081" max="3081" width="19.6640625" style="1" customWidth="1"/>
    <col min="3082" max="3082" width="17.33203125" style="1" customWidth="1"/>
    <col min="3083" max="3083" width="15.88671875" style="1" customWidth="1"/>
    <col min="3084" max="3084" width="17.6640625" style="1" customWidth="1"/>
    <col min="3085" max="3085" width="21.44140625" style="1" customWidth="1"/>
    <col min="3086" max="3329" width="9.109375" style="1"/>
    <col min="3330" max="3331" width="40.33203125" style="1" customWidth="1"/>
    <col min="3332" max="3333" width="9.109375" style="1"/>
    <col min="3334" max="3334" width="18.44140625" style="1" customWidth="1"/>
    <col min="3335" max="3335" width="19.6640625" style="1" customWidth="1"/>
    <col min="3336" max="3336" width="20.109375" style="1" customWidth="1"/>
    <col min="3337" max="3337" width="19.6640625" style="1" customWidth="1"/>
    <col min="3338" max="3338" width="17.33203125" style="1" customWidth="1"/>
    <col min="3339" max="3339" width="15.88671875" style="1" customWidth="1"/>
    <col min="3340" max="3340" width="17.6640625" style="1" customWidth="1"/>
    <col min="3341" max="3341" width="21.44140625" style="1" customWidth="1"/>
    <col min="3342" max="3585" width="9.109375" style="1"/>
    <col min="3586" max="3587" width="40.33203125" style="1" customWidth="1"/>
    <col min="3588" max="3589" width="9.109375" style="1"/>
    <col min="3590" max="3590" width="18.44140625" style="1" customWidth="1"/>
    <col min="3591" max="3591" width="19.6640625" style="1" customWidth="1"/>
    <col min="3592" max="3592" width="20.109375" style="1" customWidth="1"/>
    <col min="3593" max="3593" width="19.6640625" style="1" customWidth="1"/>
    <col min="3594" max="3594" width="17.33203125" style="1" customWidth="1"/>
    <col min="3595" max="3595" width="15.88671875" style="1" customWidth="1"/>
    <col min="3596" max="3596" width="17.6640625" style="1" customWidth="1"/>
    <col min="3597" max="3597" width="21.44140625" style="1" customWidth="1"/>
    <col min="3598" max="3841" width="9.109375" style="1"/>
    <col min="3842" max="3843" width="40.33203125" style="1" customWidth="1"/>
    <col min="3844" max="3845" width="9.109375" style="1"/>
    <col min="3846" max="3846" width="18.44140625" style="1" customWidth="1"/>
    <col min="3847" max="3847" width="19.6640625" style="1" customWidth="1"/>
    <col min="3848" max="3848" width="20.109375" style="1" customWidth="1"/>
    <col min="3849" max="3849" width="19.6640625" style="1" customWidth="1"/>
    <col min="3850" max="3850" width="17.33203125" style="1" customWidth="1"/>
    <col min="3851" max="3851" width="15.88671875" style="1" customWidth="1"/>
    <col min="3852" max="3852" width="17.6640625" style="1" customWidth="1"/>
    <col min="3853" max="3853" width="21.44140625" style="1" customWidth="1"/>
    <col min="3854" max="4097" width="9.109375" style="1"/>
    <col min="4098" max="4099" width="40.33203125" style="1" customWidth="1"/>
    <col min="4100" max="4101" width="9.109375" style="1"/>
    <col min="4102" max="4102" width="18.44140625" style="1" customWidth="1"/>
    <col min="4103" max="4103" width="19.6640625" style="1" customWidth="1"/>
    <col min="4104" max="4104" width="20.109375" style="1" customWidth="1"/>
    <col min="4105" max="4105" width="19.6640625" style="1" customWidth="1"/>
    <col min="4106" max="4106" width="17.33203125" style="1" customWidth="1"/>
    <col min="4107" max="4107" width="15.88671875" style="1" customWidth="1"/>
    <col min="4108" max="4108" width="17.6640625" style="1" customWidth="1"/>
    <col min="4109" max="4109" width="21.44140625" style="1" customWidth="1"/>
    <col min="4110" max="4353" width="9.109375" style="1"/>
    <col min="4354" max="4355" width="40.33203125" style="1" customWidth="1"/>
    <col min="4356" max="4357" width="9.109375" style="1"/>
    <col min="4358" max="4358" width="18.44140625" style="1" customWidth="1"/>
    <col min="4359" max="4359" width="19.6640625" style="1" customWidth="1"/>
    <col min="4360" max="4360" width="20.109375" style="1" customWidth="1"/>
    <col min="4361" max="4361" width="19.6640625" style="1" customWidth="1"/>
    <col min="4362" max="4362" width="17.33203125" style="1" customWidth="1"/>
    <col min="4363" max="4363" width="15.88671875" style="1" customWidth="1"/>
    <col min="4364" max="4364" width="17.6640625" style="1" customWidth="1"/>
    <col min="4365" max="4365" width="21.44140625" style="1" customWidth="1"/>
    <col min="4366" max="4609" width="9.109375" style="1"/>
    <col min="4610" max="4611" width="40.33203125" style="1" customWidth="1"/>
    <col min="4612" max="4613" width="9.109375" style="1"/>
    <col min="4614" max="4614" width="18.44140625" style="1" customWidth="1"/>
    <col min="4615" max="4615" width="19.6640625" style="1" customWidth="1"/>
    <col min="4616" max="4616" width="20.109375" style="1" customWidth="1"/>
    <col min="4617" max="4617" width="19.6640625" style="1" customWidth="1"/>
    <col min="4618" max="4618" width="17.33203125" style="1" customWidth="1"/>
    <col min="4619" max="4619" width="15.88671875" style="1" customWidth="1"/>
    <col min="4620" max="4620" width="17.6640625" style="1" customWidth="1"/>
    <col min="4621" max="4621" width="21.44140625" style="1" customWidth="1"/>
    <col min="4622" max="4865" width="9.109375" style="1"/>
    <col min="4866" max="4867" width="40.33203125" style="1" customWidth="1"/>
    <col min="4868" max="4869" width="9.109375" style="1"/>
    <col min="4870" max="4870" width="18.44140625" style="1" customWidth="1"/>
    <col min="4871" max="4871" width="19.6640625" style="1" customWidth="1"/>
    <col min="4872" max="4872" width="20.109375" style="1" customWidth="1"/>
    <col min="4873" max="4873" width="19.6640625" style="1" customWidth="1"/>
    <col min="4874" max="4874" width="17.33203125" style="1" customWidth="1"/>
    <col min="4875" max="4875" width="15.88671875" style="1" customWidth="1"/>
    <col min="4876" max="4876" width="17.6640625" style="1" customWidth="1"/>
    <col min="4877" max="4877" width="21.44140625" style="1" customWidth="1"/>
    <col min="4878" max="5121" width="9.109375" style="1"/>
    <col min="5122" max="5123" width="40.33203125" style="1" customWidth="1"/>
    <col min="5124" max="5125" width="9.109375" style="1"/>
    <col min="5126" max="5126" width="18.44140625" style="1" customWidth="1"/>
    <col min="5127" max="5127" width="19.6640625" style="1" customWidth="1"/>
    <col min="5128" max="5128" width="20.109375" style="1" customWidth="1"/>
    <col min="5129" max="5129" width="19.6640625" style="1" customWidth="1"/>
    <col min="5130" max="5130" width="17.33203125" style="1" customWidth="1"/>
    <col min="5131" max="5131" width="15.88671875" style="1" customWidth="1"/>
    <col min="5132" max="5132" width="17.6640625" style="1" customWidth="1"/>
    <col min="5133" max="5133" width="21.44140625" style="1" customWidth="1"/>
    <col min="5134" max="5377" width="9.109375" style="1"/>
    <col min="5378" max="5379" width="40.33203125" style="1" customWidth="1"/>
    <col min="5380" max="5381" width="9.109375" style="1"/>
    <col min="5382" max="5382" width="18.44140625" style="1" customWidth="1"/>
    <col min="5383" max="5383" width="19.6640625" style="1" customWidth="1"/>
    <col min="5384" max="5384" width="20.109375" style="1" customWidth="1"/>
    <col min="5385" max="5385" width="19.6640625" style="1" customWidth="1"/>
    <col min="5386" max="5386" width="17.33203125" style="1" customWidth="1"/>
    <col min="5387" max="5387" width="15.88671875" style="1" customWidth="1"/>
    <col min="5388" max="5388" width="17.6640625" style="1" customWidth="1"/>
    <col min="5389" max="5389" width="21.44140625" style="1" customWidth="1"/>
    <col min="5390" max="5633" width="9.109375" style="1"/>
    <col min="5634" max="5635" width="40.33203125" style="1" customWidth="1"/>
    <col min="5636" max="5637" width="9.109375" style="1"/>
    <col min="5638" max="5638" width="18.44140625" style="1" customWidth="1"/>
    <col min="5639" max="5639" width="19.6640625" style="1" customWidth="1"/>
    <col min="5640" max="5640" width="20.109375" style="1" customWidth="1"/>
    <col min="5641" max="5641" width="19.6640625" style="1" customWidth="1"/>
    <col min="5642" max="5642" width="17.33203125" style="1" customWidth="1"/>
    <col min="5643" max="5643" width="15.88671875" style="1" customWidth="1"/>
    <col min="5644" max="5644" width="17.6640625" style="1" customWidth="1"/>
    <col min="5645" max="5645" width="21.44140625" style="1" customWidth="1"/>
    <col min="5646" max="5889" width="9.109375" style="1"/>
    <col min="5890" max="5891" width="40.33203125" style="1" customWidth="1"/>
    <col min="5892" max="5893" width="9.109375" style="1"/>
    <col min="5894" max="5894" width="18.44140625" style="1" customWidth="1"/>
    <col min="5895" max="5895" width="19.6640625" style="1" customWidth="1"/>
    <col min="5896" max="5896" width="20.109375" style="1" customWidth="1"/>
    <col min="5897" max="5897" width="19.6640625" style="1" customWidth="1"/>
    <col min="5898" max="5898" width="17.33203125" style="1" customWidth="1"/>
    <col min="5899" max="5899" width="15.88671875" style="1" customWidth="1"/>
    <col min="5900" max="5900" width="17.6640625" style="1" customWidth="1"/>
    <col min="5901" max="5901" width="21.44140625" style="1" customWidth="1"/>
    <col min="5902" max="6145" width="9.109375" style="1"/>
    <col min="6146" max="6147" width="40.33203125" style="1" customWidth="1"/>
    <col min="6148" max="6149" width="9.109375" style="1"/>
    <col min="6150" max="6150" width="18.44140625" style="1" customWidth="1"/>
    <col min="6151" max="6151" width="19.6640625" style="1" customWidth="1"/>
    <col min="6152" max="6152" width="20.109375" style="1" customWidth="1"/>
    <col min="6153" max="6153" width="19.6640625" style="1" customWidth="1"/>
    <col min="6154" max="6154" width="17.33203125" style="1" customWidth="1"/>
    <col min="6155" max="6155" width="15.88671875" style="1" customWidth="1"/>
    <col min="6156" max="6156" width="17.6640625" style="1" customWidth="1"/>
    <col min="6157" max="6157" width="21.44140625" style="1" customWidth="1"/>
    <col min="6158" max="6401" width="9.109375" style="1"/>
    <col min="6402" max="6403" width="40.33203125" style="1" customWidth="1"/>
    <col min="6404" max="6405" width="9.109375" style="1"/>
    <col min="6406" max="6406" width="18.44140625" style="1" customWidth="1"/>
    <col min="6407" max="6407" width="19.6640625" style="1" customWidth="1"/>
    <col min="6408" max="6408" width="20.109375" style="1" customWidth="1"/>
    <col min="6409" max="6409" width="19.6640625" style="1" customWidth="1"/>
    <col min="6410" max="6410" width="17.33203125" style="1" customWidth="1"/>
    <col min="6411" max="6411" width="15.88671875" style="1" customWidth="1"/>
    <col min="6412" max="6412" width="17.6640625" style="1" customWidth="1"/>
    <col min="6413" max="6413" width="21.44140625" style="1" customWidth="1"/>
    <col min="6414" max="6657" width="9.109375" style="1"/>
    <col min="6658" max="6659" width="40.33203125" style="1" customWidth="1"/>
    <col min="6660" max="6661" width="9.109375" style="1"/>
    <col min="6662" max="6662" width="18.44140625" style="1" customWidth="1"/>
    <col min="6663" max="6663" width="19.6640625" style="1" customWidth="1"/>
    <col min="6664" max="6664" width="20.109375" style="1" customWidth="1"/>
    <col min="6665" max="6665" width="19.6640625" style="1" customWidth="1"/>
    <col min="6666" max="6666" width="17.33203125" style="1" customWidth="1"/>
    <col min="6667" max="6667" width="15.88671875" style="1" customWidth="1"/>
    <col min="6668" max="6668" width="17.6640625" style="1" customWidth="1"/>
    <col min="6669" max="6669" width="21.44140625" style="1" customWidth="1"/>
    <col min="6670" max="6913" width="9.109375" style="1"/>
    <col min="6914" max="6915" width="40.33203125" style="1" customWidth="1"/>
    <col min="6916" max="6917" width="9.109375" style="1"/>
    <col min="6918" max="6918" width="18.44140625" style="1" customWidth="1"/>
    <col min="6919" max="6919" width="19.6640625" style="1" customWidth="1"/>
    <col min="6920" max="6920" width="20.109375" style="1" customWidth="1"/>
    <col min="6921" max="6921" width="19.6640625" style="1" customWidth="1"/>
    <col min="6922" max="6922" width="17.33203125" style="1" customWidth="1"/>
    <col min="6923" max="6923" width="15.88671875" style="1" customWidth="1"/>
    <col min="6924" max="6924" width="17.6640625" style="1" customWidth="1"/>
    <col min="6925" max="6925" width="21.44140625" style="1" customWidth="1"/>
    <col min="6926" max="7169" width="9.109375" style="1"/>
    <col min="7170" max="7171" width="40.33203125" style="1" customWidth="1"/>
    <col min="7172" max="7173" width="9.109375" style="1"/>
    <col min="7174" max="7174" width="18.44140625" style="1" customWidth="1"/>
    <col min="7175" max="7175" width="19.6640625" style="1" customWidth="1"/>
    <col min="7176" max="7176" width="20.109375" style="1" customWidth="1"/>
    <col min="7177" max="7177" width="19.6640625" style="1" customWidth="1"/>
    <col min="7178" max="7178" width="17.33203125" style="1" customWidth="1"/>
    <col min="7179" max="7179" width="15.88671875" style="1" customWidth="1"/>
    <col min="7180" max="7180" width="17.6640625" style="1" customWidth="1"/>
    <col min="7181" max="7181" width="21.44140625" style="1" customWidth="1"/>
    <col min="7182" max="7425" width="9.109375" style="1"/>
    <col min="7426" max="7427" width="40.33203125" style="1" customWidth="1"/>
    <col min="7428" max="7429" width="9.109375" style="1"/>
    <col min="7430" max="7430" width="18.44140625" style="1" customWidth="1"/>
    <col min="7431" max="7431" width="19.6640625" style="1" customWidth="1"/>
    <col min="7432" max="7432" width="20.109375" style="1" customWidth="1"/>
    <col min="7433" max="7433" width="19.6640625" style="1" customWidth="1"/>
    <col min="7434" max="7434" width="17.33203125" style="1" customWidth="1"/>
    <col min="7435" max="7435" width="15.88671875" style="1" customWidth="1"/>
    <col min="7436" max="7436" width="17.6640625" style="1" customWidth="1"/>
    <col min="7437" max="7437" width="21.44140625" style="1" customWidth="1"/>
    <col min="7438" max="7681" width="9.109375" style="1"/>
    <col min="7682" max="7683" width="40.33203125" style="1" customWidth="1"/>
    <col min="7684" max="7685" width="9.109375" style="1"/>
    <col min="7686" max="7686" width="18.44140625" style="1" customWidth="1"/>
    <col min="7687" max="7687" width="19.6640625" style="1" customWidth="1"/>
    <col min="7688" max="7688" width="20.109375" style="1" customWidth="1"/>
    <col min="7689" max="7689" width="19.6640625" style="1" customWidth="1"/>
    <col min="7690" max="7690" width="17.33203125" style="1" customWidth="1"/>
    <col min="7691" max="7691" width="15.88671875" style="1" customWidth="1"/>
    <col min="7692" max="7692" width="17.6640625" style="1" customWidth="1"/>
    <col min="7693" max="7693" width="21.44140625" style="1" customWidth="1"/>
    <col min="7694" max="7937" width="9.109375" style="1"/>
    <col min="7938" max="7939" width="40.33203125" style="1" customWidth="1"/>
    <col min="7940" max="7941" width="9.109375" style="1"/>
    <col min="7942" max="7942" width="18.44140625" style="1" customWidth="1"/>
    <col min="7943" max="7943" width="19.6640625" style="1" customWidth="1"/>
    <col min="7944" max="7944" width="20.109375" style="1" customWidth="1"/>
    <col min="7945" max="7945" width="19.6640625" style="1" customWidth="1"/>
    <col min="7946" max="7946" width="17.33203125" style="1" customWidth="1"/>
    <col min="7947" max="7947" width="15.88671875" style="1" customWidth="1"/>
    <col min="7948" max="7948" width="17.6640625" style="1" customWidth="1"/>
    <col min="7949" max="7949" width="21.44140625" style="1" customWidth="1"/>
    <col min="7950" max="8193" width="9.109375" style="1"/>
    <col min="8194" max="8195" width="40.33203125" style="1" customWidth="1"/>
    <col min="8196" max="8197" width="9.109375" style="1"/>
    <col min="8198" max="8198" width="18.44140625" style="1" customWidth="1"/>
    <col min="8199" max="8199" width="19.6640625" style="1" customWidth="1"/>
    <col min="8200" max="8200" width="20.109375" style="1" customWidth="1"/>
    <col min="8201" max="8201" width="19.6640625" style="1" customWidth="1"/>
    <col min="8202" max="8202" width="17.33203125" style="1" customWidth="1"/>
    <col min="8203" max="8203" width="15.88671875" style="1" customWidth="1"/>
    <col min="8204" max="8204" width="17.6640625" style="1" customWidth="1"/>
    <col min="8205" max="8205" width="21.44140625" style="1" customWidth="1"/>
    <col min="8206" max="8449" width="9.109375" style="1"/>
    <col min="8450" max="8451" width="40.33203125" style="1" customWidth="1"/>
    <col min="8452" max="8453" width="9.109375" style="1"/>
    <col min="8454" max="8454" width="18.44140625" style="1" customWidth="1"/>
    <col min="8455" max="8455" width="19.6640625" style="1" customWidth="1"/>
    <col min="8456" max="8456" width="20.109375" style="1" customWidth="1"/>
    <col min="8457" max="8457" width="19.6640625" style="1" customWidth="1"/>
    <col min="8458" max="8458" width="17.33203125" style="1" customWidth="1"/>
    <col min="8459" max="8459" width="15.88671875" style="1" customWidth="1"/>
    <col min="8460" max="8460" width="17.6640625" style="1" customWidth="1"/>
    <col min="8461" max="8461" width="21.44140625" style="1" customWidth="1"/>
    <col min="8462" max="8705" width="9.109375" style="1"/>
    <col min="8706" max="8707" width="40.33203125" style="1" customWidth="1"/>
    <col min="8708" max="8709" width="9.109375" style="1"/>
    <col min="8710" max="8710" width="18.44140625" style="1" customWidth="1"/>
    <col min="8711" max="8711" width="19.6640625" style="1" customWidth="1"/>
    <col min="8712" max="8712" width="20.109375" style="1" customWidth="1"/>
    <col min="8713" max="8713" width="19.6640625" style="1" customWidth="1"/>
    <col min="8714" max="8714" width="17.33203125" style="1" customWidth="1"/>
    <col min="8715" max="8715" width="15.88671875" style="1" customWidth="1"/>
    <col min="8716" max="8716" width="17.6640625" style="1" customWidth="1"/>
    <col min="8717" max="8717" width="21.44140625" style="1" customWidth="1"/>
    <col min="8718" max="8961" width="9.109375" style="1"/>
    <col min="8962" max="8963" width="40.33203125" style="1" customWidth="1"/>
    <col min="8964" max="8965" width="9.109375" style="1"/>
    <col min="8966" max="8966" width="18.44140625" style="1" customWidth="1"/>
    <col min="8967" max="8967" width="19.6640625" style="1" customWidth="1"/>
    <col min="8968" max="8968" width="20.109375" style="1" customWidth="1"/>
    <col min="8969" max="8969" width="19.6640625" style="1" customWidth="1"/>
    <col min="8970" max="8970" width="17.33203125" style="1" customWidth="1"/>
    <col min="8971" max="8971" width="15.88671875" style="1" customWidth="1"/>
    <col min="8972" max="8972" width="17.6640625" style="1" customWidth="1"/>
    <col min="8973" max="8973" width="21.44140625" style="1" customWidth="1"/>
    <col min="8974" max="9217" width="9.109375" style="1"/>
    <col min="9218" max="9219" width="40.33203125" style="1" customWidth="1"/>
    <col min="9220" max="9221" width="9.109375" style="1"/>
    <col min="9222" max="9222" width="18.44140625" style="1" customWidth="1"/>
    <col min="9223" max="9223" width="19.6640625" style="1" customWidth="1"/>
    <col min="9224" max="9224" width="20.109375" style="1" customWidth="1"/>
    <col min="9225" max="9225" width="19.6640625" style="1" customWidth="1"/>
    <col min="9226" max="9226" width="17.33203125" style="1" customWidth="1"/>
    <col min="9227" max="9227" width="15.88671875" style="1" customWidth="1"/>
    <col min="9228" max="9228" width="17.6640625" style="1" customWidth="1"/>
    <col min="9229" max="9229" width="21.44140625" style="1" customWidth="1"/>
    <col min="9230" max="9473" width="9.109375" style="1"/>
    <col min="9474" max="9475" width="40.33203125" style="1" customWidth="1"/>
    <col min="9476" max="9477" width="9.109375" style="1"/>
    <col min="9478" max="9478" width="18.44140625" style="1" customWidth="1"/>
    <col min="9479" max="9479" width="19.6640625" style="1" customWidth="1"/>
    <col min="9480" max="9480" width="20.109375" style="1" customWidth="1"/>
    <col min="9481" max="9481" width="19.6640625" style="1" customWidth="1"/>
    <col min="9482" max="9482" width="17.33203125" style="1" customWidth="1"/>
    <col min="9483" max="9483" width="15.88671875" style="1" customWidth="1"/>
    <col min="9484" max="9484" width="17.6640625" style="1" customWidth="1"/>
    <col min="9485" max="9485" width="21.44140625" style="1" customWidth="1"/>
    <col min="9486" max="9729" width="9.109375" style="1"/>
    <col min="9730" max="9731" width="40.33203125" style="1" customWidth="1"/>
    <col min="9732" max="9733" width="9.109375" style="1"/>
    <col min="9734" max="9734" width="18.44140625" style="1" customWidth="1"/>
    <col min="9735" max="9735" width="19.6640625" style="1" customWidth="1"/>
    <col min="9736" max="9736" width="20.109375" style="1" customWidth="1"/>
    <col min="9737" max="9737" width="19.6640625" style="1" customWidth="1"/>
    <col min="9738" max="9738" width="17.33203125" style="1" customWidth="1"/>
    <col min="9739" max="9739" width="15.88671875" style="1" customWidth="1"/>
    <col min="9740" max="9740" width="17.6640625" style="1" customWidth="1"/>
    <col min="9741" max="9741" width="21.44140625" style="1" customWidth="1"/>
    <col min="9742" max="9985" width="9.109375" style="1"/>
    <col min="9986" max="9987" width="40.33203125" style="1" customWidth="1"/>
    <col min="9988" max="9989" width="9.109375" style="1"/>
    <col min="9990" max="9990" width="18.44140625" style="1" customWidth="1"/>
    <col min="9991" max="9991" width="19.6640625" style="1" customWidth="1"/>
    <col min="9992" max="9992" width="20.109375" style="1" customWidth="1"/>
    <col min="9993" max="9993" width="19.6640625" style="1" customWidth="1"/>
    <col min="9994" max="9994" width="17.33203125" style="1" customWidth="1"/>
    <col min="9995" max="9995" width="15.88671875" style="1" customWidth="1"/>
    <col min="9996" max="9996" width="17.6640625" style="1" customWidth="1"/>
    <col min="9997" max="9997" width="21.44140625" style="1" customWidth="1"/>
    <col min="9998" max="10241" width="9.109375" style="1"/>
    <col min="10242" max="10243" width="40.33203125" style="1" customWidth="1"/>
    <col min="10244" max="10245" width="9.109375" style="1"/>
    <col min="10246" max="10246" width="18.44140625" style="1" customWidth="1"/>
    <col min="10247" max="10247" width="19.6640625" style="1" customWidth="1"/>
    <col min="10248" max="10248" width="20.109375" style="1" customWidth="1"/>
    <col min="10249" max="10249" width="19.6640625" style="1" customWidth="1"/>
    <col min="10250" max="10250" width="17.33203125" style="1" customWidth="1"/>
    <col min="10251" max="10251" width="15.88671875" style="1" customWidth="1"/>
    <col min="10252" max="10252" width="17.6640625" style="1" customWidth="1"/>
    <col min="10253" max="10253" width="21.44140625" style="1" customWidth="1"/>
    <col min="10254" max="10497" width="9.109375" style="1"/>
    <col min="10498" max="10499" width="40.33203125" style="1" customWidth="1"/>
    <col min="10500" max="10501" width="9.109375" style="1"/>
    <col min="10502" max="10502" width="18.44140625" style="1" customWidth="1"/>
    <col min="10503" max="10503" width="19.6640625" style="1" customWidth="1"/>
    <col min="10504" max="10504" width="20.109375" style="1" customWidth="1"/>
    <col min="10505" max="10505" width="19.6640625" style="1" customWidth="1"/>
    <col min="10506" max="10506" width="17.33203125" style="1" customWidth="1"/>
    <col min="10507" max="10507" width="15.88671875" style="1" customWidth="1"/>
    <col min="10508" max="10508" width="17.6640625" style="1" customWidth="1"/>
    <col min="10509" max="10509" width="21.44140625" style="1" customWidth="1"/>
    <col min="10510" max="10753" width="9.109375" style="1"/>
    <col min="10754" max="10755" width="40.33203125" style="1" customWidth="1"/>
    <col min="10756" max="10757" width="9.109375" style="1"/>
    <col min="10758" max="10758" width="18.44140625" style="1" customWidth="1"/>
    <col min="10759" max="10759" width="19.6640625" style="1" customWidth="1"/>
    <col min="10760" max="10760" width="20.109375" style="1" customWidth="1"/>
    <col min="10761" max="10761" width="19.6640625" style="1" customWidth="1"/>
    <col min="10762" max="10762" width="17.33203125" style="1" customWidth="1"/>
    <col min="10763" max="10763" width="15.88671875" style="1" customWidth="1"/>
    <col min="10764" max="10764" width="17.6640625" style="1" customWidth="1"/>
    <col min="10765" max="10765" width="21.44140625" style="1" customWidth="1"/>
    <col min="10766" max="11009" width="9.109375" style="1"/>
    <col min="11010" max="11011" width="40.33203125" style="1" customWidth="1"/>
    <col min="11012" max="11013" width="9.109375" style="1"/>
    <col min="11014" max="11014" width="18.44140625" style="1" customWidth="1"/>
    <col min="11015" max="11015" width="19.6640625" style="1" customWidth="1"/>
    <col min="11016" max="11016" width="20.109375" style="1" customWidth="1"/>
    <col min="11017" max="11017" width="19.6640625" style="1" customWidth="1"/>
    <col min="11018" max="11018" width="17.33203125" style="1" customWidth="1"/>
    <col min="11019" max="11019" width="15.88671875" style="1" customWidth="1"/>
    <col min="11020" max="11020" width="17.6640625" style="1" customWidth="1"/>
    <col min="11021" max="11021" width="21.44140625" style="1" customWidth="1"/>
    <col min="11022" max="11265" width="9.109375" style="1"/>
    <col min="11266" max="11267" width="40.33203125" style="1" customWidth="1"/>
    <col min="11268" max="11269" width="9.109375" style="1"/>
    <col min="11270" max="11270" width="18.44140625" style="1" customWidth="1"/>
    <col min="11271" max="11271" width="19.6640625" style="1" customWidth="1"/>
    <col min="11272" max="11272" width="20.109375" style="1" customWidth="1"/>
    <col min="11273" max="11273" width="19.6640625" style="1" customWidth="1"/>
    <col min="11274" max="11274" width="17.33203125" style="1" customWidth="1"/>
    <col min="11275" max="11275" width="15.88671875" style="1" customWidth="1"/>
    <col min="11276" max="11276" width="17.6640625" style="1" customWidth="1"/>
    <col min="11277" max="11277" width="21.44140625" style="1" customWidth="1"/>
    <col min="11278" max="11521" width="9.109375" style="1"/>
    <col min="11522" max="11523" width="40.33203125" style="1" customWidth="1"/>
    <col min="11524" max="11525" width="9.109375" style="1"/>
    <col min="11526" max="11526" width="18.44140625" style="1" customWidth="1"/>
    <col min="11527" max="11527" width="19.6640625" style="1" customWidth="1"/>
    <col min="11528" max="11528" width="20.109375" style="1" customWidth="1"/>
    <col min="11529" max="11529" width="19.6640625" style="1" customWidth="1"/>
    <col min="11530" max="11530" width="17.33203125" style="1" customWidth="1"/>
    <col min="11531" max="11531" width="15.88671875" style="1" customWidth="1"/>
    <col min="11532" max="11532" width="17.6640625" style="1" customWidth="1"/>
    <col min="11533" max="11533" width="21.44140625" style="1" customWidth="1"/>
    <col min="11534" max="11777" width="9.109375" style="1"/>
    <col min="11778" max="11779" width="40.33203125" style="1" customWidth="1"/>
    <col min="11780" max="11781" width="9.109375" style="1"/>
    <col min="11782" max="11782" width="18.44140625" style="1" customWidth="1"/>
    <col min="11783" max="11783" width="19.6640625" style="1" customWidth="1"/>
    <col min="11784" max="11784" width="20.109375" style="1" customWidth="1"/>
    <col min="11785" max="11785" width="19.6640625" style="1" customWidth="1"/>
    <col min="11786" max="11786" width="17.33203125" style="1" customWidth="1"/>
    <col min="11787" max="11787" width="15.88671875" style="1" customWidth="1"/>
    <col min="11788" max="11788" width="17.6640625" style="1" customWidth="1"/>
    <col min="11789" max="11789" width="21.44140625" style="1" customWidth="1"/>
    <col min="11790" max="12033" width="9.109375" style="1"/>
    <col min="12034" max="12035" width="40.33203125" style="1" customWidth="1"/>
    <col min="12036" max="12037" width="9.109375" style="1"/>
    <col min="12038" max="12038" width="18.44140625" style="1" customWidth="1"/>
    <col min="12039" max="12039" width="19.6640625" style="1" customWidth="1"/>
    <col min="12040" max="12040" width="20.109375" style="1" customWidth="1"/>
    <col min="12041" max="12041" width="19.6640625" style="1" customWidth="1"/>
    <col min="12042" max="12042" width="17.33203125" style="1" customWidth="1"/>
    <col min="12043" max="12043" width="15.88671875" style="1" customWidth="1"/>
    <col min="12044" max="12044" width="17.6640625" style="1" customWidth="1"/>
    <col min="12045" max="12045" width="21.44140625" style="1" customWidth="1"/>
    <col min="12046" max="12289" width="9.109375" style="1"/>
    <col min="12290" max="12291" width="40.33203125" style="1" customWidth="1"/>
    <col min="12292" max="12293" width="9.109375" style="1"/>
    <col min="12294" max="12294" width="18.44140625" style="1" customWidth="1"/>
    <col min="12295" max="12295" width="19.6640625" style="1" customWidth="1"/>
    <col min="12296" max="12296" width="20.109375" style="1" customWidth="1"/>
    <col min="12297" max="12297" width="19.6640625" style="1" customWidth="1"/>
    <col min="12298" max="12298" width="17.33203125" style="1" customWidth="1"/>
    <col min="12299" max="12299" width="15.88671875" style="1" customWidth="1"/>
    <col min="12300" max="12300" width="17.6640625" style="1" customWidth="1"/>
    <col min="12301" max="12301" width="21.44140625" style="1" customWidth="1"/>
    <col min="12302" max="12545" width="9.109375" style="1"/>
    <col min="12546" max="12547" width="40.33203125" style="1" customWidth="1"/>
    <col min="12548" max="12549" width="9.109375" style="1"/>
    <col min="12550" max="12550" width="18.44140625" style="1" customWidth="1"/>
    <col min="12551" max="12551" width="19.6640625" style="1" customWidth="1"/>
    <col min="12552" max="12552" width="20.109375" style="1" customWidth="1"/>
    <col min="12553" max="12553" width="19.6640625" style="1" customWidth="1"/>
    <col min="12554" max="12554" width="17.33203125" style="1" customWidth="1"/>
    <col min="12555" max="12555" width="15.88671875" style="1" customWidth="1"/>
    <col min="12556" max="12556" width="17.6640625" style="1" customWidth="1"/>
    <col min="12557" max="12557" width="21.44140625" style="1" customWidth="1"/>
    <col min="12558" max="12801" width="9.109375" style="1"/>
    <col min="12802" max="12803" width="40.33203125" style="1" customWidth="1"/>
    <col min="12804" max="12805" width="9.109375" style="1"/>
    <col min="12806" max="12806" width="18.44140625" style="1" customWidth="1"/>
    <col min="12807" max="12807" width="19.6640625" style="1" customWidth="1"/>
    <col min="12808" max="12808" width="20.109375" style="1" customWidth="1"/>
    <col min="12809" max="12809" width="19.6640625" style="1" customWidth="1"/>
    <col min="12810" max="12810" width="17.33203125" style="1" customWidth="1"/>
    <col min="12811" max="12811" width="15.88671875" style="1" customWidth="1"/>
    <col min="12812" max="12812" width="17.6640625" style="1" customWidth="1"/>
    <col min="12813" max="12813" width="21.44140625" style="1" customWidth="1"/>
    <col min="12814" max="13057" width="9.109375" style="1"/>
    <col min="13058" max="13059" width="40.33203125" style="1" customWidth="1"/>
    <col min="13060" max="13061" width="9.109375" style="1"/>
    <col min="13062" max="13062" width="18.44140625" style="1" customWidth="1"/>
    <col min="13063" max="13063" width="19.6640625" style="1" customWidth="1"/>
    <col min="13064" max="13064" width="20.109375" style="1" customWidth="1"/>
    <col min="13065" max="13065" width="19.6640625" style="1" customWidth="1"/>
    <col min="13066" max="13066" width="17.33203125" style="1" customWidth="1"/>
    <col min="13067" max="13067" width="15.88671875" style="1" customWidth="1"/>
    <col min="13068" max="13068" width="17.6640625" style="1" customWidth="1"/>
    <col min="13069" max="13069" width="21.44140625" style="1" customWidth="1"/>
    <col min="13070" max="13313" width="9.109375" style="1"/>
    <col min="13314" max="13315" width="40.33203125" style="1" customWidth="1"/>
    <col min="13316" max="13317" width="9.109375" style="1"/>
    <col min="13318" max="13318" width="18.44140625" style="1" customWidth="1"/>
    <col min="13319" max="13319" width="19.6640625" style="1" customWidth="1"/>
    <col min="13320" max="13320" width="20.109375" style="1" customWidth="1"/>
    <col min="13321" max="13321" width="19.6640625" style="1" customWidth="1"/>
    <col min="13322" max="13322" width="17.33203125" style="1" customWidth="1"/>
    <col min="13323" max="13323" width="15.88671875" style="1" customWidth="1"/>
    <col min="13324" max="13324" width="17.6640625" style="1" customWidth="1"/>
    <col min="13325" max="13325" width="21.44140625" style="1" customWidth="1"/>
    <col min="13326" max="13569" width="9.109375" style="1"/>
    <col min="13570" max="13571" width="40.33203125" style="1" customWidth="1"/>
    <col min="13572" max="13573" width="9.109375" style="1"/>
    <col min="13574" max="13574" width="18.44140625" style="1" customWidth="1"/>
    <col min="13575" max="13575" width="19.6640625" style="1" customWidth="1"/>
    <col min="13576" max="13576" width="20.109375" style="1" customWidth="1"/>
    <col min="13577" max="13577" width="19.6640625" style="1" customWidth="1"/>
    <col min="13578" max="13578" width="17.33203125" style="1" customWidth="1"/>
    <col min="13579" max="13579" width="15.88671875" style="1" customWidth="1"/>
    <col min="13580" max="13580" width="17.6640625" style="1" customWidth="1"/>
    <col min="13581" max="13581" width="21.44140625" style="1" customWidth="1"/>
    <col min="13582" max="13825" width="9.109375" style="1"/>
    <col min="13826" max="13827" width="40.33203125" style="1" customWidth="1"/>
    <col min="13828" max="13829" width="9.109375" style="1"/>
    <col min="13830" max="13830" width="18.44140625" style="1" customWidth="1"/>
    <col min="13831" max="13831" width="19.6640625" style="1" customWidth="1"/>
    <col min="13832" max="13832" width="20.109375" style="1" customWidth="1"/>
    <col min="13833" max="13833" width="19.6640625" style="1" customWidth="1"/>
    <col min="13834" max="13834" width="17.33203125" style="1" customWidth="1"/>
    <col min="13835" max="13835" width="15.88671875" style="1" customWidth="1"/>
    <col min="13836" max="13836" width="17.6640625" style="1" customWidth="1"/>
    <col min="13837" max="13837" width="21.44140625" style="1" customWidth="1"/>
    <col min="13838" max="14081" width="9.109375" style="1"/>
    <col min="14082" max="14083" width="40.33203125" style="1" customWidth="1"/>
    <col min="14084" max="14085" width="9.109375" style="1"/>
    <col min="14086" max="14086" width="18.44140625" style="1" customWidth="1"/>
    <col min="14087" max="14087" width="19.6640625" style="1" customWidth="1"/>
    <col min="14088" max="14088" width="20.109375" style="1" customWidth="1"/>
    <col min="14089" max="14089" width="19.6640625" style="1" customWidth="1"/>
    <col min="14090" max="14090" width="17.33203125" style="1" customWidth="1"/>
    <col min="14091" max="14091" width="15.88671875" style="1" customWidth="1"/>
    <col min="14092" max="14092" width="17.6640625" style="1" customWidth="1"/>
    <col min="14093" max="14093" width="21.44140625" style="1" customWidth="1"/>
    <col min="14094" max="14337" width="9.109375" style="1"/>
    <col min="14338" max="14339" width="40.33203125" style="1" customWidth="1"/>
    <col min="14340" max="14341" width="9.109375" style="1"/>
    <col min="14342" max="14342" width="18.44140625" style="1" customWidth="1"/>
    <col min="14343" max="14343" width="19.6640625" style="1" customWidth="1"/>
    <col min="14344" max="14344" width="20.109375" style="1" customWidth="1"/>
    <col min="14345" max="14345" width="19.6640625" style="1" customWidth="1"/>
    <col min="14346" max="14346" width="17.33203125" style="1" customWidth="1"/>
    <col min="14347" max="14347" width="15.88671875" style="1" customWidth="1"/>
    <col min="14348" max="14348" width="17.6640625" style="1" customWidth="1"/>
    <col min="14349" max="14349" width="21.44140625" style="1" customWidth="1"/>
    <col min="14350" max="14593" width="9.109375" style="1"/>
    <col min="14594" max="14595" width="40.33203125" style="1" customWidth="1"/>
    <col min="14596" max="14597" width="9.109375" style="1"/>
    <col min="14598" max="14598" width="18.44140625" style="1" customWidth="1"/>
    <col min="14599" max="14599" width="19.6640625" style="1" customWidth="1"/>
    <col min="14600" max="14600" width="20.109375" style="1" customWidth="1"/>
    <col min="14601" max="14601" width="19.6640625" style="1" customWidth="1"/>
    <col min="14602" max="14602" width="17.33203125" style="1" customWidth="1"/>
    <col min="14603" max="14603" width="15.88671875" style="1" customWidth="1"/>
    <col min="14604" max="14604" width="17.6640625" style="1" customWidth="1"/>
    <col min="14605" max="14605" width="21.44140625" style="1" customWidth="1"/>
    <col min="14606" max="14849" width="9.109375" style="1"/>
    <col min="14850" max="14851" width="40.33203125" style="1" customWidth="1"/>
    <col min="14852" max="14853" width="9.109375" style="1"/>
    <col min="14854" max="14854" width="18.44140625" style="1" customWidth="1"/>
    <col min="14855" max="14855" width="19.6640625" style="1" customWidth="1"/>
    <col min="14856" max="14856" width="20.109375" style="1" customWidth="1"/>
    <col min="14857" max="14857" width="19.6640625" style="1" customWidth="1"/>
    <col min="14858" max="14858" width="17.33203125" style="1" customWidth="1"/>
    <col min="14859" max="14859" width="15.88671875" style="1" customWidth="1"/>
    <col min="14860" max="14860" width="17.6640625" style="1" customWidth="1"/>
    <col min="14861" max="14861" width="21.44140625" style="1" customWidth="1"/>
    <col min="14862" max="15105" width="9.109375" style="1"/>
    <col min="15106" max="15107" width="40.33203125" style="1" customWidth="1"/>
    <col min="15108" max="15109" width="9.109375" style="1"/>
    <col min="15110" max="15110" width="18.44140625" style="1" customWidth="1"/>
    <col min="15111" max="15111" width="19.6640625" style="1" customWidth="1"/>
    <col min="15112" max="15112" width="20.109375" style="1" customWidth="1"/>
    <col min="15113" max="15113" width="19.6640625" style="1" customWidth="1"/>
    <col min="15114" max="15114" width="17.33203125" style="1" customWidth="1"/>
    <col min="15115" max="15115" width="15.88671875" style="1" customWidth="1"/>
    <col min="15116" max="15116" width="17.6640625" style="1" customWidth="1"/>
    <col min="15117" max="15117" width="21.44140625" style="1" customWidth="1"/>
    <col min="15118" max="15361" width="9.109375" style="1"/>
    <col min="15362" max="15363" width="40.33203125" style="1" customWidth="1"/>
    <col min="15364" max="15365" width="9.109375" style="1"/>
    <col min="15366" max="15366" width="18.44140625" style="1" customWidth="1"/>
    <col min="15367" max="15367" width="19.6640625" style="1" customWidth="1"/>
    <col min="15368" max="15368" width="20.109375" style="1" customWidth="1"/>
    <col min="15369" max="15369" width="19.6640625" style="1" customWidth="1"/>
    <col min="15370" max="15370" width="17.33203125" style="1" customWidth="1"/>
    <col min="15371" max="15371" width="15.88671875" style="1" customWidth="1"/>
    <col min="15372" max="15372" width="17.6640625" style="1" customWidth="1"/>
    <col min="15373" max="15373" width="21.44140625" style="1" customWidth="1"/>
    <col min="15374" max="15617" width="9.109375" style="1"/>
    <col min="15618" max="15619" width="40.33203125" style="1" customWidth="1"/>
    <col min="15620" max="15621" width="9.109375" style="1"/>
    <col min="15622" max="15622" width="18.44140625" style="1" customWidth="1"/>
    <col min="15623" max="15623" width="19.6640625" style="1" customWidth="1"/>
    <col min="15624" max="15624" width="20.109375" style="1" customWidth="1"/>
    <col min="15625" max="15625" width="19.6640625" style="1" customWidth="1"/>
    <col min="15626" max="15626" width="17.33203125" style="1" customWidth="1"/>
    <col min="15627" max="15627" width="15.88671875" style="1" customWidth="1"/>
    <col min="15628" max="15628" width="17.6640625" style="1" customWidth="1"/>
    <col min="15629" max="15629" width="21.44140625" style="1" customWidth="1"/>
    <col min="15630" max="15873" width="9.109375" style="1"/>
    <col min="15874" max="15875" width="40.33203125" style="1" customWidth="1"/>
    <col min="15876" max="15877" width="9.109375" style="1"/>
    <col min="15878" max="15878" width="18.44140625" style="1" customWidth="1"/>
    <col min="15879" max="15879" width="19.6640625" style="1" customWidth="1"/>
    <col min="15880" max="15880" width="20.109375" style="1" customWidth="1"/>
    <col min="15881" max="15881" width="19.6640625" style="1" customWidth="1"/>
    <col min="15882" max="15882" width="17.33203125" style="1" customWidth="1"/>
    <col min="15883" max="15883" width="15.88671875" style="1" customWidth="1"/>
    <col min="15884" max="15884" width="17.6640625" style="1" customWidth="1"/>
    <col min="15885" max="15885" width="21.44140625" style="1" customWidth="1"/>
    <col min="15886" max="16129" width="9.109375" style="1"/>
    <col min="16130" max="16131" width="40.33203125" style="1" customWidth="1"/>
    <col min="16132" max="16133" width="9.109375" style="1"/>
    <col min="16134" max="16134" width="18.44140625" style="1" customWidth="1"/>
    <col min="16135" max="16135" width="19.6640625" style="1" customWidth="1"/>
    <col min="16136" max="16136" width="20.109375" style="1" customWidth="1"/>
    <col min="16137" max="16137" width="19.6640625" style="1" customWidth="1"/>
    <col min="16138" max="16138" width="17.33203125" style="1" customWidth="1"/>
    <col min="16139" max="16139" width="15.88671875" style="1" customWidth="1"/>
    <col min="16140" max="16140" width="17.6640625" style="1" customWidth="1"/>
    <col min="16141" max="16141" width="21.44140625" style="1" customWidth="1"/>
    <col min="16142" max="16384" width="9.109375" style="1"/>
  </cols>
  <sheetData>
    <row r="1" spans="1:14" x14ac:dyDescent="0.3">
      <c r="A1" s="2"/>
      <c r="B1" s="3"/>
      <c r="C1" s="4"/>
      <c r="D1" s="4"/>
      <c r="E1" s="2"/>
      <c r="F1" s="2"/>
      <c r="G1" s="2"/>
      <c r="H1" s="2"/>
      <c r="I1" s="2"/>
      <c r="J1" s="34"/>
      <c r="K1" s="34"/>
      <c r="L1" s="34"/>
      <c r="M1" s="34"/>
    </row>
    <row r="2" spans="1:14" x14ac:dyDescent="0.3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4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x14ac:dyDescent="0.3">
      <c r="A4" s="29" t="s">
        <v>1</v>
      </c>
      <c r="B4" s="29" t="s">
        <v>2</v>
      </c>
      <c r="C4" s="29" t="s">
        <v>9</v>
      </c>
      <c r="D4" s="29" t="s">
        <v>3</v>
      </c>
      <c r="E4" s="29" t="s">
        <v>0</v>
      </c>
      <c r="F4" s="32" t="s">
        <v>10</v>
      </c>
      <c r="G4" s="33"/>
      <c r="H4" s="33"/>
      <c r="I4" s="43" t="s">
        <v>4</v>
      </c>
      <c r="J4" s="44"/>
      <c r="K4" s="45"/>
      <c r="L4" s="49" t="s">
        <v>17</v>
      </c>
      <c r="M4" s="50"/>
    </row>
    <row r="5" spans="1:14" ht="15" customHeight="1" x14ac:dyDescent="0.3">
      <c r="A5" s="30"/>
      <c r="B5" s="30"/>
      <c r="C5" s="30"/>
      <c r="D5" s="30"/>
      <c r="E5" s="30"/>
      <c r="F5" s="53" t="s">
        <v>13</v>
      </c>
      <c r="G5" s="53" t="s">
        <v>14</v>
      </c>
      <c r="H5" s="53" t="s">
        <v>15</v>
      </c>
      <c r="I5" s="46"/>
      <c r="J5" s="47"/>
      <c r="K5" s="48"/>
      <c r="L5" s="51"/>
      <c r="M5" s="52"/>
    </row>
    <row r="6" spans="1:14" ht="182.25" customHeight="1" x14ac:dyDescent="0.3">
      <c r="A6" s="31"/>
      <c r="B6" s="31"/>
      <c r="C6" s="31"/>
      <c r="D6" s="31"/>
      <c r="E6" s="31"/>
      <c r="F6" s="53"/>
      <c r="G6" s="53"/>
      <c r="H6" s="53"/>
      <c r="I6" s="6" t="s">
        <v>5</v>
      </c>
      <c r="J6" s="6" t="s">
        <v>11</v>
      </c>
      <c r="K6" s="6" t="s">
        <v>12</v>
      </c>
      <c r="L6" s="6" t="s">
        <v>6</v>
      </c>
      <c r="M6" s="7" t="s">
        <v>16</v>
      </c>
    </row>
    <row r="7" spans="1:14" x14ac:dyDescent="0.3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</row>
    <row r="8" spans="1:14" s="3" customFormat="1" ht="26.4" x14ac:dyDescent="0.25">
      <c r="A8" s="14">
        <v>1</v>
      </c>
      <c r="B8" s="27" t="s">
        <v>22</v>
      </c>
      <c r="C8" s="9" t="s">
        <v>20</v>
      </c>
      <c r="D8" s="15" t="s">
        <v>21</v>
      </c>
      <c r="E8" s="25">
        <v>14</v>
      </c>
      <c r="F8" s="23">
        <v>810</v>
      </c>
      <c r="G8" s="23">
        <v>1123.42</v>
      </c>
      <c r="H8" s="23">
        <v>800</v>
      </c>
      <c r="I8" s="12">
        <f>ROUND((F8+G8+H8)/3,2)</f>
        <v>911.14</v>
      </c>
      <c r="J8" s="12">
        <f>STDEV(I8-F8,I8-G8,I8-H8)</f>
        <v>183.90785410090569</v>
      </c>
      <c r="K8" s="12">
        <f>J8/I8*100</f>
        <v>20.184368384760376</v>
      </c>
      <c r="L8" s="24">
        <f>I8</f>
        <v>911.14</v>
      </c>
      <c r="M8" s="21">
        <f>L8*E8</f>
        <v>12755.96</v>
      </c>
      <c r="N8" s="18"/>
    </row>
    <row r="9" spans="1:14" s="3" customFormat="1" ht="29.4" customHeight="1" x14ac:dyDescent="0.25">
      <c r="A9" s="16">
        <v>2</v>
      </c>
      <c r="B9" s="27" t="s">
        <v>24</v>
      </c>
      <c r="C9" s="9" t="s">
        <v>20</v>
      </c>
      <c r="D9" s="15" t="s">
        <v>21</v>
      </c>
      <c r="E9" s="25">
        <v>312</v>
      </c>
      <c r="F9" s="23">
        <v>200</v>
      </c>
      <c r="G9" s="23">
        <v>286.49</v>
      </c>
      <c r="H9" s="23">
        <v>245</v>
      </c>
      <c r="I9" s="12">
        <f t="shared" ref="I9:I15" si="0">ROUND((F9+G9+H9)/3,2)</f>
        <v>243.83</v>
      </c>
      <c r="J9" s="12">
        <f t="shared" ref="J9:J15" si="1">STDEV(I9-F9,I9-G9,I9-H9)</f>
        <v>43.256868818720577</v>
      </c>
      <c r="K9" s="12">
        <f t="shared" ref="K9:K15" si="2">J9/I9*100</f>
        <v>17.740585169470769</v>
      </c>
      <c r="L9" s="24">
        <f t="shared" ref="L9:L15" si="3">I9</f>
        <v>243.83</v>
      </c>
      <c r="M9" s="21">
        <f t="shared" ref="M9:M15" si="4">L9*E9</f>
        <v>76074.960000000006</v>
      </c>
      <c r="N9" s="18"/>
    </row>
    <row r="10" spans="1:14" s="3" customFormat="1" ht="28.2" customHeight="1" x14ac:dyDescent="0.25">
      <c r="A10" s="16">
        <v>3</v>
      </c>
      <c r="B10" s="27" t="s">
        <v>23</v>
      </c>
      <c r="C10" s="9" t="s">
        <v>20</v>
      </c>
      <c r="D10" s="15" t="s">
        <v>21</v>
      </c>
      <c r="E10" s="25">
        <v>90</v>
      </c>
      <c r="F10" s="23">
        <v>490</v>
      </c>
      <c r="G10" s="23">
        <v>498.78</v>
      </c>
      <c r="H10" s="23">
        <v>450</v>
      </c>
      <c r="I10" s="12">
        <f t="shared" si="0"/>
        <v>479.59</v>
      </c>
      <c r="J10" s="12">
        <f t="shared" si="1"/>
        <v>26.001848652227263</v>
      </c>
      <c r="K10" s="12">
        <f t="shared" si="2"/>
        <v>5.421682823292242</v>
      </c>
      <c r="L10" s="24">
        <f t="shared" si="3"/>
        <v>479.59</v>
      </c>
      <c r="M10" s="21">
        <f t="shared" si="4"/>
        <v>43163.1</v>
      </c>
      <c r="N10" s="18"/>
    </row>
    <row r="11" spans="1:14" s="3" customFormat="1" ht="26.4" x14ac:dyDescent="0.25">
      <c r="A11" s="17">
        <v>4</v>
      </c>
      <c r="B11" s="27" t="s">
        <v>25</v>
      </c>
      <c r="C11" s="9" t="s">
        <v>20</v>
      </c>
      <c r="D11" s="15" t="s">
        <v>21</v>
      </c>
      <c r="E11" s="25">
        <v>86</v>
      </c>
      <c r="F11" s="23">
        <v>193</v>
      </c>
      <c r="G11" s="23">
        <v>193.5</v>
      </c>
      <c r="H11" s="23">
        <v>180</v>
      </c>
      <c r="I11" s="12">
        <f t="shared" si="0"/>
        <v>188.83</v>
      </c>
      <c r="J11" s="12">
        <f t="shared" si="1"/>
        <v>7.653975002136689</v>
      </c>
      <c r="K11" s="12">
        <f t="shared" si="2"/>
        <v>4.0533681100125456</v>
      </c>
      <c r="L11" s="24">
        <f t="shared" si="3"/>
        <v>188.83</v>
      </c>
      <c r="M11" s="21">
        <f t="shared" si="4"/>
        <v>16239.380000000001</v>
      </c>
      <c r="N11" s="18"/>
    </row>
    <row r="12" spans="1:14" s="3" customFormat="1" ht="30.6" customHeight="1" x14ac:dyDescent="0.25">
      <c r="A12" s="17">
        <v>5</v>
      </c>
      <c r="B12" s="27" t="s">
        <v>26</v>
      </c>
      <c r="C12" s="9" t="s">
        <v>20</v>
      </c>
      <c r="D12" s="15" t="s">
        <v>21</v>
      </c>
      <c r="E12" s="26">
        <v>20</v>
      </c>
      <c r="F12" s="23">
        <v>948</v>
      </c>
      <c r="G12" s="23">
        <v>1086.79</v>
      </c>
      <c r="H12" s="23">
        <v>1100</v>
      </c>
      <c r="I12" s="12">
        <f t="shared" si="0"/>
        <v>1044.93</v>
      </c>
      <c r="J12" s="12">
        <f t="shared" si="1"/>
        <v>84.203293878565106</v>
      </c>
      <c r="K12" s="12">
        <f t="shared" si="2"/>
        <v>8.058271260138488</v>
      </c>
      <c r="L12" s="24">
        <f t="shared" si="3"/>
        <v>1044.93</v>
      </c>
      <c r="M12" s="21">
        <f t="shared" si="4"/>
        <v>20898.600000000002</v>
      </c>
      <c r="N12" s="18"/>
    </row>
    <row r="13" spans="1:14" s="3" customFormat="1" ht="29.4" customHeight="1" x14ac:dyDescent="0.25">
      <c r="A13" s="17">
        <v>6</v>
      </c>
      <c r="B13" s="27" t="s">
        <v>27</v>
      </c>
      <c r="C13" s="9" t="s">
        <v>20</v>
      </c>
      <c r="D13" s="15" t="s">
        <v>21</v>
      </c>
      <c r="E13" s="26">
        <v>40</v>
      </c>
      <c r="F13" s="23">
        <v>556</v>
      </c>
      <c r="G13" s="23">
        <v>587.07000000000005</v>
      </c>
      <c r="H13" s="23">
        <v>530</v>
      </c>
      <c r="I13" s="12">
        <f t="shared" si="0"/>
        <v>557.69000000000005</v>
      </c>
      <c r="J13" s="12">
        <f t="shared" si="1"/>
        <v>28.572509515266617</v>
      </c>
      <c r="K13" s="12">
        <f t="shared" si="2"/>
        <v>5.123367733914292</v>
      </c>
      <c r="L13" s="24">
        <f t="shared" si="3"/>
        <v>557.69000000000005</v>
      </c>
      <c r="M13" s="21">
        <f t="shared" si="4"/>
        <v>22307.600000000002</v>
      </c>
      <c r="N13" s="18"/>
    </row>
    <row r="14" spans="1:14" s="3" customFormat="1" ht="26.4" x14ac:dyDescent="0.25">
      <c r="A14" s="17">
        <v>7</v>
      </c>
      <c r="B14" s="27" t="s">
        <v>30</v>
      </c>
      <c r="C14" s="9" t="s">
        <v>20</v>
      </c>
      <c r="D14" s="15" t="s">
        <v>21</v>
      </c>
      <c r="E14" s="26">
        <v>30</v>
      </c>
      <c r="F14" s="23">
        <v>820</v>
      </c>
      <c r="G14" s="23">
        <v>813.45</v>
      </c>
      <c r="H14" s="23">
        <v>580</v>
      </c>
      <c r="I14" s="12">
        <f t="shared" si="0"/>
        <v>737.82</v>
      </c>
      <c r="J14" s="12">
        <f t="shared" si="1"/>
        <v>136.71247504647604</v>
      </c>
      <c r="K14" s="12">
        <f t="shared" si="2"/>
        <v>18.529244944088809</v>
      </c>
      <c r="L14" s="24">
        <f t="shared" si="3"/>
        <v>737.82</v>
      </c>
      <c r="M14" s="21">
        <f t="shared" si="4"/>
        <v>22134.600000000002</v>
      </c>
      <c r="N14" s="18"/>
    </row>
    <row r="15" spans="1:14" s="3" customFormat="1" ht="26.4" x14ac:dyDescent="0.25">
      <c r="A15" s="20">
        <v>8</v>
      </c>
      <c r="B15" s="27" t="s">
        <v>28</v>
      </c>
      <c r="C15" s="9" t="s">
        <v>20</v>
      </c>
      <c r="D15" s="15" t="s">
        <v>21</v>
      </c>
      <c r="E15" s="25">
        <v>160</v>
      </c>
      <c r="F15" s="23">
        <v>798</v>
      </c>
      <c r="G15" s="23">
        <v>1100</v>
      </c>
      <c r="H15" s="23">
        <v>1000</v>
      </c>
      <c r="I15" s="12">
        <f t="shared" si="0"/>
        <v>966</v>
      </c>
      <c r="J15" s="12">
        <f t="shared" si="1"/>
        <v>153.84407690905749</v>
      </c>
      <c r="K15" s="12">
        <f t="shared" si="2"/>
        <v>15.925887878784421</v>
      </c>
      <c r="L15" s="24">
        <f t="shared" si="3"/>
        <v>966</v>
      </c>
      <c r="M15" s="21">
        <f t="shared" si="4"/>
        <v>154560</v>
      </c>
      <c r="N15" s="18"/>
    </row>
    <row r="16" spans="1:14" ht="22.5" customHeight="1" x14ac:dyDescent="0.3">
      <c r="A16" s="38" t="s">
        <v>7</v>
      </c>
      <c r="B16" s="38"/>
      <c r="C16" s="38"/>
      <c r="D16" s="38"/>
      <c r="E16" s="38"/>
      <c r="F16" s="38"/>
      <c r="G16" s="39"/>
      <c r="H16" s="39"/>
      <c r="I16" s="10"/>
      <c r="J16" s="11"/>
      <c r="K16" s="11"/>
      <c r="L16" s="12"/>
      <c r="M16" s="22">
        <f>SUM(M8:M15)</f>
        <v>368134.20000000007</v>
      </c>
    </row>
    <row r="17" spans="1:13" x14ac:dyDescent="0.3">
      <c r="A17" s="40" t="s">
        <v>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20.25" customHeight="1" x14ac:dyDescent="0.3">
      <c r="A18" s="41" t="s">
        <v>19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2" customFormat="1" x14ac:dyDescent="0.3">
      <c r="B20" s="36" t="s">
        <v>29</v>
      </c>
      <c r="C20" s="37"/>
      <c r="D20" s="37"/>
      <c r="G20" s="5"/>
      <c r="K20" s="28"/>
      <c r="L20" s="28"/>
      <c r="M20" s="28"/>
    </row>
    <row r="21" spans="1:13" s="2" customFormat="1" x14ac:dyDescent="0.3"/>
    <row r="22" spans="1:13" s="2" customFormat="1" x14ac:dyDescent="0.3"/>
  </sheetData>
  <mergeCells count="18">
    <mergeCell ref="B4:B6"/>
    <mergeCell ref="D4:D6"/>
    <mergeCell ref="E4:E6"/>
    <mergeCell ref="F4:H4"/>
    <mergeCell ref="J1:M1"/>
    <mergeCell ref="A2:M2"/>
    <mergeCell ref="B20:D20"/>
    <mergeCell ref="C4:C6"/>
    <mergeCell ref="A16:H16"/>
    <mergeCell ref="A17:M17"/>
    <mergeCell ref="A18:M18"/>
    <mergeCell ref="A19:M19"/>
    <mergeCell ref="I4:K5"/>
    <mergeCell ref="L4:M5"/>
    <mergeCell ref="F5:F6"/>
    <mergeCell ref="G5:G6"/>
    <mergeCell ref="H5:H6"/>
    <mergeCell ref="A4:A6"/>
  </mergeCells>
  <pageMargins left="0.19685039370078741" right="0.19685039370078741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ГБУЗ ЯНАО "ЛГБ"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Ручко Юрий Александрович</dc:creator>
  <cp:lastModifiedBy>Юрист</cp:lastModifiedBy>
  <cp:lastPrinted>2025-04-03T10:02:56Z</cp:lastPrinted>
  <dcterms:created xsi:type="dcterms:W3CDTF">2016-08-12T04:29:05Z</dcterms:created>
  <dcterms:modified xsi:type="dcterms:W3CDTF">2026-08-31T11:03:48Z</dcterms:modified>
</cp:coreProperties>
</file>