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V:\! ЕАТ_п.4, 5 ч.1 ст.93 44-ФЗ\2026\174-ЕАТ Сантех.материалы_Карабак\"/>
    </mc:Choice>
  </mc:AlternateContent>
  <bookViews>
    <workbookView xWindow="-105" yWindow="-105" windowWidth="19440" windowHeight="12570"/>
  </bookViews>
  <sheets>
    <sheet name="Общая" sheetId="1" r:id="rId1"/>
  </sheets>
  <definedNames>
    <definedName name="_xlnm.Print_Area" localSheetId="0">Общая!$A$1:$Q$226</definedName>
  </definedNames>
  <calcPr calcId="162913" iterate="1"/>
</workbook>
</file>

<file path=xl/calcChain.xml><?xml version="1.0" encoding="utf-8"?>
<calcChain xmlns="http://schemas.openxmlformats.org/spreadsheetml/2006/main">
  <c r="U216" i="1" l="1"/>
  <c r="U204" i="1"/>
  <c r="U193" i="1"/>
  <c r="U163" i="1"/>
  <c r="U148" i="1"/>
  <c r="O131" i="1" l="1"/>
  <c r="Q131" i="1" s="1"/>
  <c r="O76" i="1" l="1"/>
  <c r="Q76" i="1" s="1"/>
  <c r="O182" i="1" l="1"/>
  <c r="Q182" i="1" s="1"/>
  <c r="O205" i="1" l="1"/>
  <c r="O200" i="1"/>
  <c r="O194" i="1"/>
  <c r="O189" i="1"/>
  <c r="O174" i="1"/>
  <c r="O164" i="1"/>
  <c r="O145" i="1"/>
  <c r="O141" i="1"/>
  <c r="O137" i="1"/>
  <c r="O125" i="1"/>
  <c r="O119" i="1"/>
  <c r="O113" i="1"/>
  <c r="O108" i="1"/>
  <c r="O96" i="1"/>
  <c r="O87" i="1"/>
  <c r="O68" i="1"/>
  <c r="O62" i="1"/>
  <c r="O46" i="1"/>
  <c r="O38" i="1"/>
  <c r="O29" i="1"/>
  <c r="O19" i="1"/>
  <c r="O9" i="1"/>
  <c r="Q205" i="1" l="1"/>
  <c r="Q216" i="1" s="1"/>
  <c r="Q200" i="1"/>
  <c r="Q194" i="1"/>
  <c r="Q189" i="1"/>
  <c r="Q174" i="1"/>
  <c r="Q164" i="1"/>
  <c r="O159" i="1"/>
  <c r="Q159" i="1" s="1"/>
  <c r="O154" i="1"/>
  <c r="Q154" i="1" s="1"/>
  <c r="O149" i="1"/>
  <c r="Q149" i="1" s="1"/>
  <c r="Q145" i="1"/>
  <c r="Q141" i="1"/>
  <c r="Q137" i="1"/>
  <c r="Q125" i="1"/>
  <c r="Q119" i="1"/>
  <c r="Q113" i="1"/>
  <c r="Q108" i="1"/>
  <c r="Q96" i="1"/>
  <c r="Q87" i="1"/>
  <c r="Q68" i="1"/>
  <c r="Q62" i="1"/>
  <c r="O54" i="1"/>
  <c r="Q54" i="1" s="1"/>
  <c r="Q46" i="1"/>
  <c r="Q38" i="1"/>
  <c r="Q29" i="1"/>
  <c r="Q19" i="1"/>
  <c r="Q9" i="1"/>
  <c r="Q204" i="1" l="1"/>
  <c r="Q148" i="1"/>
  <c r="Q163" i="1"/>
  <c r="Q193" i="1"/>
  <c r="Q217" i="1" l="1"/>
</calcChain>
</file>

<file path=xl/sharedStrings.xml><?xml version="1.0" encoding="utf-8"?>
<sst xmlns="http://schemas.openxmlformats.org/spreadsheetml/2006/main" count="564" uniqueCount="276">
  <si>
    <t>Описание объекта закупки</t>
  </si>
  <si>
    <t>№ п/п</t>
  </si>
  <si>
    <t>Наименование товара</t>
  </si>
  <si>
    <t>ОКПД2/КТРУ</t>
  </si>
  <si>
    <t>Технические характеристики</t>
  </si>
  <si>
    <t>Требования к значению (точное или диапазонное)</t>
  </si>
  <si>
    <t>Обоснование применения дополнительных характеристик</t>
  </si>
  <si>
    <t xml:space="preserve">Ед. изм. </t>
  </si>
  <si>
    <t>Кол-во по объектам</t>
  </si>
  <si>
    <t>Общее кол-во</t>
  </si>
  <si>
    <t>Стоимость за ед.изм., руб.</t>
  </si>
  <si>
    <t xml:space="preserve">Сумма, руб. </t>
  </si>
  <si>
    <t>Наименование  показателя</t>
  </si>
  <si>
    <t>Значение показателя</t>
  </si>
  <si>
    <t>Уч. корпуса, ул. им. Митрофана Седина, 4</t>
  </si>
  <si>
    <t>Общежитие №1, ул. Колхозная, 82</t>
  </si>
  <si>
    <t>Общежитие №2, ул. . 40 лет Победы, 2</t>
  </si>
  <si>
    <t>Общежитие №3, ул. 40 лет Победы, 85</t>
  </si>
  <si>
    <t>Наружный диаметр, мм</t>
  </si>
  <si>
    <t>шт</t>
  </si>
  <si>
    <t>Точное</t>
  </si>
  <si>
    <t>1/2</t>
  </si>
  <si>
    <t>Тип резьбы</t>
  </si>
  <si>
    <t>Длина, мм</t>
  </si>
  <si>
    <t>Не менее 1500</t>
  </si>
  <si>
    <t>Присоединение, дюйм</t>
  </si>
  <si>
    <t>Материал</t>
  </si>
  <si>
    <t>Тип</t>
  </si>
  <si>
    <t>Назначение</t>
  </si>
  <si>
    <t>Диапазонное</t>
  </si>
  <si>
    <t>Тип соединения</t>
  </si>
  <si>
    <t>Плотность, г/см3</t>
  </si>
  <si>
    <t>ОКПД2</t>
  </si>
  <si>
    <t>Конструктивное исполнение</t>
  </si>
  <si>
    <t>Диаметр, дюйм</t>
  </si>
  <si>
    <t>Материал корпуса</t>
  </si>
  <si>
    <t xml:space="preserve">Латунь </t>
  </si>
  <si>
    <t xml:space="preserve">Кран общепромышленного назначения (шаровый 1/2" ВР-НР) </t>
  </si>
  <si>
    <t>28.14.13.131-00000002</t>
  </si>
  <si>
    <t>Вид крана</t>
  </si>
  <si>
    <t>Шаровый</t>
  </si>
  <si>
    <t>В целях обеспечения соответствия ответной резьбы присоединения</t>
  </si>
  <si>
    <t xml:space="preserve">Внутренняя-наружная </t>
  </si>
  <si>
    <t>Форма корпуса</t>
  </si>
  <si>
    <t>Прямой</t>
  </si>
  <si>
    <t>Номинальный диаметр (DN)</t>
  </si>
  <si>
    <t>15</t>
  </si>
  <si>
    <t>Тип присоединения</t>
  </si>
  <si>
    <t>Резьбовое</t>
  </si>
  <si>
    <t>Номинальное давление (PN),Мегапаскаль</t>
  </si>
  <si>
    <t>Тип проточной части корпуса крана</t>
  </si>
  <si>
    <t>Полнопроходной</t>
  </si>
  <si>
    <t xml:space="preserve">Кран общепромышленного назначения (шаровый 1/2" ВР-ВР) </t>
  </si>
  <si>
    <t>Внутренняя-внутреняя</t>
  </si>
  <si>
    <t>Номинальное давление (PN), Мегапаскаль</t>
  </si>
  <si>
    <t>Кран общепромышленного назначения (шаровый 3/4" ВР-ВР)</t>
  </si>
  <si>
    <t>20</t>
  </si>
  <si>
    <t>Кран общепромышленного назначения (шаровый 3/4" ВР-НР)</t>
  </si>
  <si>
    <t>Вращение излива</t>
  </si>
  <si>
    <t>Поворотный</t>
  </si>
  <si>
    <t>Рычажный</t>
  </si>
  <si>
    <t>Аэратор</t>
  </si>
  <si>
    <t>Наличие</t>
  </si>
  <si>
    <t>Гарантийный срок</t>
  </si>
  <si>
    <t>Не менее 12 месяцев</t>
  </si>
  <si>
    <t xml:space="preserve">Смеситель водоразборный (для мойки) </t>
  </si>
  <si>
    <t>28.14.12.110-00000019</t>
  </si>
  <si>
    <t xml:space="preserve">Тип управления </t>
  </si>
  <si>
    <t>Для мойки</t>
  </si>
  <si>
    <t xml:space="preserve">Тип излива  </t>
  </si>
  <si>
    <t>В целях обеспечения соответствия закупаемых товаров  потребностям заказчика.</t>
  </si>
  <si>
    <t>Длина излива, мм</t>
  </si>
  <si>
    <t>Не менее 230</t>
  </si>
  <si>
    <t>В целях обеспечения соответствия с установленными сантехриборами</t>
  </si>
  <si>
    <t>Высота излива, мм</t>
  </si>
  <si>
    <t>Не менее 140</t>
  </si>
  <si>
    <t>Масса смесителя, гр</t>
  </si>
  <si>
    <t>Не менее 600</t>
  </si>
  <si>
    <t xml:space="preserve">Смеситель водоразборный (душевой)  </t>
  </si>
  <si>
    <t>Для душа</t>
  </si>
  <si>
    <t>Излив</t>
  </si>
  <si>
    <t>Душевой шланг</t>
  </si>
  <si>
    <t>В целях обеспечения подключения душевой лейки</t>
  </si>
  <si>
    <t>Длинна душевого шланга, мм</t>
  </si>
  <si>
    <t>Душеваяь лейка</t>
  </si>
  <si>
    <t>Эксцентрики с отражателями</t>
  </si>
  <si>
    <t xml:space="preserve">В целях обеспечения крепления смесителя </t>
  </si>
  <si>
    <t>Держатель для лейки</t>
  </si>
  <si>
    <t>В целях обеспечения крепления душевой лейки</t>
  </si>
  <si>
    <t>Душевая лейка</t>
  </si>
  <si>
    <t>28.14.11.190</t>
  </si>
  <si>
    <t>Самоочищающаяся</t>
  </si>
  <si>
    <t>Количество режимов</t>
  </si>
  <si>
    <t>Не менее 2</t>
  </si>
  <si>
    <t>Диаметр лейки, мм</t>
  </si>
  <si>
    <t>Не менее 70</t>
  </si>
  <si>
    <t>Пластик</t>
  </si>
  <si>
    <t xml:space="preserve">Гофросифон для умывальника 1 1/2"х40/50 </t>
  </si>
  <si>
    <t>Выпуск</t>
  </si>
  <si>
    <t>Нержавеющая сталь</t>
  </si>
  <si>
    <t>Диаметр выпуска</t>
  </si>
  <si>
    <t>1 1/2"х40</t>
  </si>
  <si>
    <t>Гофрированная труба, диаметр, мм</t>
  </si>
  <si>
    <t>40х50</t>
  </si>
  <si>
    <t>Максимальная длина, мм</t>
  </si>
  <si>
    <t>Не менее 1550</t>
  </si>
  <si>
    <t>Сифон для умывальника бутылочный 1 1/2"х40/50 с гофрой</t>
  </si>
  <si>
    <t>Гофрированная труба</t>
  </si>
  <si>
    <t>Бутылочный</t>
  </si>
  <si>
    <t>Сифон для душевого поддона 1 1/2"х40/50 с гофрой</t>
  </si>
  <si>
    <t>Для душевого поддона</t>
  </si>
  <si>
    <t>Сиденье для унитаза с крышкой</t>
  </si>
  <si>
    <t>Цвет</t>
  </si>
  <si>
    <t>Белый</t>
  </si>
  <si>
    <t>Дюропласт</t>
  </si>
  <si>
    <t>Расстояние между креплениями, мм</t>
  </si>
  <si>
    <t>Комплектация</t>
  </si>
  <si>
    <t xml:space="preserve">Сиденье, крышка, крепления </t>
  </si>
  <si>
    <t>Монтажный комплект для раковины</t>
  </si>
  <si>
    <t>Втулка для крепления умывальника, шт.</t>
  </si>
  <si>
    <t>Шпилька сантехническая 8х100, шт.</t>
  </si>
  <si>
    <t>Гайка DIN934 шестигранная оцинк. M8, шт.</t>
  </si>
  <si>
    <t>Дюбель трёхраспорный Т-сегментный 10х50, шт.</t>
  </si>
  <si>
    <t>Монтажный комплект для унитаза</t>
  </si>
  <si>
    <t>Втулка с колпачком для крепления для унитаза, шт.</t>
  </si>
  <si>
    <t>Шуруп сантехнический DIN571 6х100, шт.</t>
  </si>
  <si>
    <t>28.14</t>
  </si>
  <si>
    <t>Гибкая подводка гайка-гайка 600 мм</t>
  </si>
  <si>
    <t>22.19.30.120</t>
  </si>
  <si>
    <t>Соединение</t>
  </si>
  <si>
    <t>Гайка-гайка</t>
  </si>
  <si>
    <t>1/3</t>
  </si>
  <si>
    <t>Резина в металл. оплетке</t>
  </si>
  <si>
    <t>Гибкая подводка под смеситель 600 мм</t>
  </si>
  <si>
    <t>Диаметр штуцера</t>
  </si>
  <si>
    <t>М10</t>
  </si>
  <si>
    <t>Диаметр гайки, дюйм</t>
  </si>
  <si>
    <t>Гайка-штуцер под смеситель</t>
  </si>
  <si>
    <t>Гибкая подводка гайка-штуцер 600 мм</t>
  </si>
  <si>
    <t>Диаметр гайки, штуцера, дюйм</t>
  </si>
  <si>
    <t>Гайка-штуцер</t>
  </si>
  <si>
    <t>22.19</t>
  </si>
  <si>
    <t>Герметик силиконовый бесцветный 300 мл</t>
  </si>
  <si>
    <t>20.30.22.170</t>
  </si>
  <si>
    <t>Для установки в пистолет</t>
  </si>
  <si>
    <t>Объем, мл</t>
  </si>
  <si>
    <t xml:space="preserve">Тип </t>
  </si>
  <si>
    <t>Сантехнический</t>
  </si>
  <si>
    <t>Бесцветный</t>
  </si>
  <si>
    <t>Не менее 0,99</t>
  </si>
  <si>
    <t>Температура нанесения, оС</t>
  </si>
  <si>
    <t xml:space="preserve">От +5 до +40 </t>
  </si>
  <si>
    <t>Выталкивание, г/мин</t>
  </si>
  <si>
    <t>Не менее 400</t>
  </si>
  <si>
    <t>Высыхание поверхности, мин</t>
  </si>
  <si>
    <t>Не более 15</t>
  </si>
  <si>
    <t>Термостойкость затвердевшего герметика, оС</t>
  </si>
  <si>
    <t xml:space="preserve">От -40 до +120 </t>
  </si>
  <si>
    <t>Однокомпонентная полиуретановая пена</t>
  </si>
  <si>
    <t>Пена монтажная 750 мл</t>
  </si>
  <si>
    <t>20.30.22.210</t>
  </si>
  <si>
    <t>Трубка-аппликатор</t>
  </si>
  <si>
    <t>Термостойкость затвердевшей пены, оС</t>
  </si>
  <si>
    <t xml:space="preserve">От -55 до +90 </t>
  </si>
  <si>
    <t>Максимальное время затвердевания, ч</t>
  </si>
  <si>
    <t>Не более 24</t>
  </si>
  <si>
    <t>Минимальная прочность при растяжении, Н/см2</t>
  </si>
  <si>
    <t>Не менее 5</t>
  </si>
  <si>
    <t>Минимальная прочность при сжатии 10%, Н/см2</t>
  </si>
  <si>
    <t>Теплопроводность затвердевшей пены, В/мК</t>
  </si>
  <si>
    <t>Не более 0,03</t>
  </si>
  <si>
    <t>Полигликоль метакрилат</t>
  </si>
  <si>
    <t>Гель сантехнический синий</t>
  </si>
  <si>
    <t>Время высыхания мин.</t>
  </si>
  <si>
    <t>Не более 10</t>
  </si>
  <si>
    <t>Объем, гр</t>
  </si>
  <si>
    <t>Не менее 60</t>
  </si>
  <si>
    <t>реакционный</t>
  </si>
  <si>
    <t>Синий</t>
  </si>
  <si>
    <t xml:space="preserve">Морозостойкий </t>
  </si>
  <si>
    <t>Температура эксплуатации оС</t>
  </si>
  <si>
    <t>От -60 до +150</t>
  </si>
  <si>
    <t>Не более 1480</t>
  </si>
  <si>
    <t>20.30</t>
  </si>
  <si>
    <t xml:space="preserve">Круг отрезной по металлу 125х22,2х1,6 мм </t>
  </si>
  <si>
    <t>23.91.11.150</t>
  </si>
  <si>
    <t>Материал круга</t>
  </si>
  <si>
    <t>Абразивный</t>
  </si>
  <si>
    <t>Для резки металла</t>
  </si>
  <si>
    <t>Внутренний диаметр, мм</t>
  </si>
  <si>
    <t>Толщина, мм</t>
  </si>
  <si>
    <t>Круг отрезной по металлу 230х22х2мм</t>
  </si>
  <si>
    <t>23.91</t>
  </si>
  <si>
    <t>28.13.14.110</t>
  </si>
  <si>
    <t>Дренажный для грязной воды</t>
  </si>
  <si>
    <t xml:space="preserve">Вид </t>
  </si>
  <si>
    <t>Погружной</t>
  </si>
  <si>
    <t>Мощность, Вт</t>
  </si>
  <si>
    <t>Не менее 900</t>
  </si>
  <si>
    <t>Высота подъема, м</t>
  </si>
  <si>
    <t>Производительность  л/мин</t>
  </si>
  <si>
    <t>Трубное соединение, дюйм</t>
  </si>
  <si>
    <t>1 1/2 дюйм</t>
  </si>
  <si>
    <t>Забор воды</t>
  </si>
  <si>
    <t>Нижний</t>
  </si>
  <si>
    <t>Поплавковый выключатель</t>
  </si>
  <si>
    <t xml:space="preserve">Длина кабеля,м </t>
  </si>
  <si>
    <t>Не менее 10</t>
  </si>
  <si>
    <t>Мах температура жидкости, °С</t>
  </si>
  <si>
    <t>28.13</t>
  </si>
  <si>
    <t>ИТОГО:</t>
  </si>
  <si>
    <r>
      <t xml:space="preserve">Место поставки: </t>
    </r>
    <r>
      <rPr>
        <sz val="14"/>
        <rFont val="Times New Roman"/>
        <family val="1"/>
        <charset val="204"/>
      </rPr>
      <t>ФГБОУ ВО КубГМУ Минздрава России, 350063, г. Краснодар, ул. им.Митрофана Седина, 4 (склад).</t>
    </r>
  </si>
  <si>
    <r>
      <t xml:space="preserve">Требования к качеству товара: </t>
    </r>
    <r>
      <rPr>
        <sz val="14"/>
        <rFont val="Times New Roman"/>
        <family val="1"/>
        <charset val="204"/>
      </rPr>
      <t>Поставляемый товар должен быть новым товаром.</t>
    </r>
  </si>
  <si>
    <r>
      <t>Условия поставки:</t>
    </r>
    <r>
      <rPr>
        <sz val="14"/>
        <rFont val="Times New Roman"/>
        <family val="1"/>
        <charset val="204"/>
      </rPr>
      <t xml:space="preserve"> транспортом Поставщика и за его счет на склад Заказчика.</t>
    </r>
  </si>
  <si>
    <r>
      <t xml:space="preserve">Объем гарантий: </t>
    </r>
    <r>
      <rPr>
        <sz val="14"/>
        <color theme="1"/>
        <rFont val="Times New Roman"/>
        <family val="1"/>
        <charset val="204"/>
      </rPr>
      <t>100% на весь объем поставляемой продукции - замена некачественной продукции в полном объёме в течение 5 (пяти) календарных дней с момента обращения Заказчика.</t>
    </r>
  </si>
  <si>
    <r>
      <t xml:space="preserve">Срок поставки: </t>
    </r>
    <r>
      <rPr>
        <sz val="14"/>
        <rFont val="Times New Roman"/>
        <family val="1"/>
        <charset val="204"/>
      </rPr>
      <t xml:space="preserve">в течение 14 (четырнадцати) рабочих дней  с даты заключения контракта. </t>
    </r>
  </si>
  <si>
    <t>Условный проход, мм</t>
  </si>
  <si>
    <t>Условное давление, бар</t>
  </si>
  <si>
    <t>Максимальное рабочее давление, бар</t>
  </si>
  <si>
    <t xml:space="preserve">Диапазон температуры рабочей среды, оС </t>
  </si>
  <si>
    <t>Материал шара</t>
  </si>
  <si>
    <t>Фланцевое</t>
  </si>
  <si>
    <t>Рукоятка</t>
  </si>
  <si>
    <t>50</t>
  </si>
  <si>
    <t>Не менее 25</t>
  </si>
  <si>
    <t>Не менее 40</t>
  </si>
  <si>
    <t>От -30 до +180</t>
  </si>
  <si>
    <t>Сталь</t>
  </si>
  <si>
    <t>Монтажная длина,мм</t>
  </si>
  <si>
    <t>80</t>
  </si>
  <si>
    <t>25</t>
  </si>
  <si>
    <t>Обратный клапапан 1" ВР-ВР</t>
  </si>
  <si>
    <t xml:space="preserve">Внутренняя-Внутреняя </t>
  </si>
  <si>
    <t>Уч. корпуса, ул.Восточно-Кругликов-ская, 45</t>
  </si>
  <si>
    <t>Кран общепромышленного назначения (шаровый 1" ВР-НР с американкой)</t>
  </si>
  <si>
    <t>Разборное соединение (американка)</t>
  </si>
  <si>
    <t>28.14.13.131</t>
  </si>
  <si>
    <t>Закупка сантехнических материалов для нужд ФГБОУ ВО КубГМУ Минздрава России</t>
  </si>
  <si>
    <t>28.14.11.131</t>
  </si>
  <si>
    <t xml:space="preserve">Кран шаровый фланцевый Ду 50 мм  </t>
  </si>
  <si>
    <t xml:space="preserve">Кран шаровый фланцевый Ду 80 </t>
  </si>
  <si>
    <t>Общежитие №4, ул. 40 лет Победы, 85/1</t>
  </si>
  <si>
    <t>Управление</t>
  </si>
  <si>
    <t>Не менее 250</t>
  </si>
  <si>
    <t>Не менее 35</t>
  </si>
  <si>
    <t>наличие</t>
  </si>
  <si>
    <t>Дюбель трёхраспорный Т-сегментный 10х70, шт.</t>
  </si>
  <si>
    <t>Нить для герметизации резьбовых соединений</t>
  </si>
  <si>
    <t>Длина,м</t>
  </si>
  <si>
    <t>Рабочее давление,бар</t>
  </si>
  <si>
    <t>Не менее 6</t>
  </si>
  <si>
    <t>Макс. диаметр резьбы,дюйм</t>
  </si>
  <si>
    <t>Клапан писсуарный 1/2"</t>
  </si>
  <si>
    <t>Нажимной</t>
  </si>
  <si>
    <t>Латунь хромированная</t>
  </si>
  <si>
    <t>Подводка воды</t>
  </si>
  <si>
    <t>Из стены</t>
  </si>
  <si>
    <t>Входная резьба, дюйм</t>
  </si>
  <si>
    <t>Выходная резьба, дюйм</t>
  </si>
  <si>
    <t>Расход при давлении 3 атм, л/мин</t>
  </si>
  <si>
    <t>Максимальное давление, атм</t>
  </si>
  <si>
    <t>Резиновая втулка</t>
  </si>
  <si>
    <t>Гибкая выводная трубка</t>
  </si>
  <si>
    <t>Длина клапана, мм</t>
  </si>
  <si>
    <t>Длина выводной трубки, мм</t>
  </si>
  <si>
    <t>Дренажный насос</t>
  </si>
  <si>
    <t>От -20 до +130</t>
  </si>
  <si>
    <t>Подвод воды</t>
  </si>
  <si>
    <t>Ширина,см</t>
  </si>
  <si>
    <t>Не менее 100</t>
  </si>
  <si>
    <t xml:space="preserve">Клапан заливной  </t>
  </si>
  <si>
    <t>Боковой</t>
  </si>
  <si>
    <t>Диаметр резьбы (дюйм)</t>
  </si>
  <si>
    <t>Высота.см</t>
  </si>
  <si>
    <t>Не более 5,5</t>
  </si>
  <si>
    <r>
      <t xml:space="preserve">Условия оплаты: </t>
    </r>
    <r>
      <rPr>
        <sz val="14"/>
        <rFont val="Times New Roman"/>
        <family val="1"/>
        <charset val="204"/>
      </rPr>
      <t>безналичный расчет, оплата в течение 7 (семи) рабочих дней с даты подписания Заказчиком документа о приемке без претензий на основании предоставленных документов: товарной накладной или УПД (универсального передаточного документа), счёта, счёта-фактуры (при наличии)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</si>
</sst>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[$-419]#,##0.00"/>
  </numFmts>
  <fonts count="2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0"/>
      <color theme="0" tint="-0.14999847407452621"/>
      <name val="Arial Cyr"/>
      <charset val="204"/>
    </font>
    <font>
      <b/>
      <sz val="14"/>
      <color theme="0" tint="-0.14999847407452621"/>
      <name val="Times New Roman"/>
      <family val="1"/>
      <charset val="204"/>
    </font>
    <font>
      <sz val="10"/>
      <color rgb="FF21212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9" tint="-0.499984740745262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4" fillId="0" borderId="0"/>
    <xf numFmtId="164" fontId="14" fillId="0" borderId="0"/>
    <xf numFmtId="0" fontId="17" fillId="0" borderId="0"/>
  </cellStyleXfs>
  <cellXfs count="130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49" fontId="2" fillId="2" borderId="6" xfId="0" applyNumberFormat="1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2" fontId="7" fillId="3" borderId="4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vertical="top" wrapText="1"/>
    </xf>
    <xf numFmtId="0" fontId="0" fillId="2" borderId="5" xfId="0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2" fillId="2" borderId="6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center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2" fillId="2" borderId="7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vertical="top"/>
    </xf>
    <xf numFmtId="0" fontId="9" fillId="3" borderId="4" xfId="0" applyFont="1" applyFill="1" applyBorder="1"/>
    <xf numFmtId="0" fontId="10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/>
    <xf numFmtId="0" fontId="12" fillId="0" borderId="0" xfId="0" applyFont="1" applyAlignment="1">
      <alignment vertical="top"/>
    </xf>
    <xf numFmtId="0" fontId="7" fillId="3" borderId="4" xfId="0" applyFont="1" applyFill="1" applyBorder="1" applyAlignment="1">
      <alignment vertical="top" wrapText="1"/>
    </xf>
    <xf numFmtId="0" fontId="7" fillId="3" borderId="4" xfId="0" applyFont="1" applyFill="1" applyBorder="1" applyAlignment="1">
      <alignment horizontal="left" vertical="top"/>
    </xf>
    <xf numFmtId="0" fontId="0" fillId="0" borderId="6" xfId="0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8" xfId="0" applyFont="1" applyFill="1" applyBorder="1" applyAlignment="1">
      <alignment horizontal="right" vertical="top"/>
    </xf>
    <xf numFmtId="0" fontId="2" fillId="2" borderId="8" xfId="0" applyFont="1" applyFill="1" applyBorder="1" applyAlignment="1">
      <alignment horizontal="center" vertical="top"/>
    </xf>
    <xf numFmtId="4" fontId="8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0" fillId="2" borderId="0" xfId="0" applyFill="1"/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165" fontId="15" fillId="2" borderId="0" xfId="2" applyNumberFormat="1" applyFont="1" applyFill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2" fontId="2" fillId="2" borderId="6" xfId="0" applyNumberFormat="1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 wrapText="1"/>
    </xf>
    <xf numFmtId="49" fontId="2" fillId="4" borderId="6" xfId="0" applyNumberFormat="1" applyFont="1" applyFill="1" applyBorder="1" applyAlignment="1">
      <alignment horizontal="left" vertical="top"/>
    </xf>
    <xf numFmtId="0" fontId="7" fillId="5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19" fillId="0" borderId="0" xfId="0" applyFont="1"/>
    <xf numFmtId="4" fontId="20" fillId="0" borderId="0" xfId="0" applyNumberFormat="1" applyFont="1"/>
    <xf numFmtId="4" fontId="18" fillId="0" borderId="0" xfId="0" applyNumberFormat="1" applyFont="1"/>
    <xf numFmtId="4" fontId="0" fillId="0" borderId="0" xfId="0" applyNumberFormat="1"/>
    <xf numFmtId="4" fontId="19" fillId="0" borderId="0" xfId="0" applyNumberFormat="1" applyFont="1"/>
    <xf numFmtId="4" fontId="7" fillId="6" borderId="3" xfId="0" applyNumberFormat="1" applyFont="1" applyFill="1" applyBorder="1" applyAlignment="1">
      <alignment horizontal="right" vertical="center" wrapText="1"/>
    </xf>
    <xf numFmtId="4" fontId="7" fillId="6" borderId="5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7" xfId="0" applyNumberFormat="1" applyFont="1" applyFill="1" applyBorder="1" applyAlignment="1">
      <alignment horizontal="right" vertical="top" wrapText="1"/>
    </xf>
    <xf numFmtId="2" fontId="1" fillId="2" borderId="5" xfId="0" applyNumberFormat="1" applyFont="1" applyFill="1" applyBorder="1" applyAlignment="1">
      <alignment horizontal="righ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4" fontId="1" fillId="2" borderId="7" xfId="0" applyNumberFormat="1" applyFont="1" applyFill="1" applyBorder="1" applyAlignment="1">
      <alignment horizontal="right" vertical="top" wrapText="1"/>
    </xf>
    <xf numFmtId="4" fontId="1" fillId="2" borderId="5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164" fontId="7" fillId="0" borderId="0" xfId="1" applyFont="1" applyAlignment="1">
      <alignment horizontal="left" vertical="top"/>
    </xf>
    <xf numFmtId="0" fontId="7" fillId="2" borderId="2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0" borderId="0" xfId="3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64" fontId="7" fillId="0" borderId="0" xfId="1" applyFont="1" applyAlignment="1">
      <alignment vertical="top" wrapText="1"/>
    </xf>
    <xf numFmtId="164" fontId="7" fillId="0" borderId="0" xfId="1" applyFont="1" applyAlignment="1">
      <alignment horizontal="left" vertical="top" wrapText="1"/>
    </xf>
    <xf numFmtId="164" fontId="13" fillId="2" borderId="0" xfId="1" applyFont="1" applyFill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4">
    <cellStyle name="Excel Built-in Normal" xfId="2"/>
    <cellStyle name="Обычный" xfId="0" builtinId="0"/>
    <cellStyle name="Обычный_Лист1" xfId="1"/>
    <cellStyle name="Обычный_Лист1 2" xfId="3"/>
  </cellStyles>
  <dxfs count="0"/>
  <tableStyles count="0" defaultTableStyle="TableStyleMedium2" defaultPivotStyle="PivotStyleLight16"/>
  <colors>
    <mruColors>
      <color rgb="FFFF99CC"/>
      <color rgb="FFFF9999"/>
      <color rgb="FFFF7C80"/>
      <color rgb="FFFF505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N226"/>
  <sheetViews>
    <sheetView tabSelected="1" topLeftCell="A196" zoomScale="70" zoomScaleNormal="70" zoomScaleSheetLayoutView="30" workbookViewId="0">
      <selection activeCell="R213" sqref="R212:R213"/>
    </sheetView>
  </sheetViews>
  <sheetFormatPr defaultRowHeight="18.75" x14ac:dyDescent="0.3"/>
  <cols>
    <col min="1" max="1" width="5.28515625" style="66" customWidth="1"/>
    <col min="2" max="2" width="19.85546875" customWidth="1"/>
    <col min="3" max="3" width="13.85546875" customWidth="1"/>
    <col min="4" max="4" width="27.7109375" customWidth="1"/>
    <col min="5" max="5" width="19.85546875" customWidth="1"/>
    <col min="6" max="6" width="13.85546875" customWidth="1"/>
    <col min="7" max="7" width="16.7109375" customWidth="1"/>
    <col min="8" max="8" width="6.85546875" customWidth="1"/>
    <col min="9" max="9" width="11.140625" style="66" customWidth="1"/>
    <col min="10" max="10" width="11" style="66" customWidth="1"/>
    <col min="11" max="12" width="11.140625" style="66" customWidth="1"/>
    <col min="13" max="14" width="11.85546875" style="66" customWidth="1"/>
    <col min="16" max="16" width="11.7109375" customWidth="1"/>
    <col min="17" max="17" width="16.28515625" customWidth="1"/>
    <col min="18" max="18" width="22" style="85" customWidth="1"/>
    <col min="19" max="19" width="17.140625" style="86" customWidth="1"/>
    <col min="20" max="20" width="15.28515625" style="87" customWidth="1"/>
    <col min="21" max="21" width="18.140625" style="84" customWidth="1"/>
  </cols>
  <sheetData>
    <row r="1" spans="1:17" ht="20.25" x14ac:dyDescent="0.3">
      <c r="A1" s="1"/>
      <c r="B1" s="2"/>
      <c r="C1" s="2"/>
      <c r="D1" s="3"/>
      <c r="E1" s="3"/>
      <c r="F1" s="4"/>
      <c r="G1" s="4"/>
      <c r="H1" s="3"/>
      <c r="I1" s="3"/>
      <c r="J1" s="3"/>
      <c r="K1" s="3"/>
      <c r="L1" s="3"/>
      <c r="M1" s="3"/>
      <c r="N1" s="3"/>
      <c r="O1" s="5"/>
      <c r="Q1" s="6"/>
    </row>
    <row r="2" spans="1:17" ht="20.25" x14ac:dyDescent="0.3">
      <c r="A2" s="1"/>
      <c r="B2" s="2"/>
      <c r="C2" s="2"/>
      <c r="D2" s="3"/>
      <c r="E2" s="3"/>
      <c r="F2" s="4"/>
      <c r="G2" s="4"/>
      <c r="H2" s="3"/>
      <c r="I2" s="3"/>
      <c r="J2" s="3"/>
      <c r="K2" s="3"/>
      <c r="L2" s="3"/>
      <c r="M2" s="3"/>
      <c r="N2" s="3"/>
      <c r="O2" s="7"/>
      <c r="Q2" s="6"/>
    </row>
    <row r="3" spans="1:17" ht="20.25" x14ac:dyDescent="0.3">
      <c r="A3" s="1"/>
      <c r="B3" s="2"/>
      <c r="C3" s="2"/>
      <c r="D3" s="3"/>
      <c r="E3" s="3"/>
      <c r="F3" s="4"/>
      <c r="G3" s="4"/>
      <c r="H3" s="3"/>
      <c r="I3" s="3"/>
      <c r="J3" s="3"/>
      <c r="K3" s="3"/>
      <c r="L3" s="3"/>
      <c r="M3" s="3"/>
      <c r="N3" s="3"/>
      <c r="O3" s="5"/>
      <c r="Q3" s="6"/>
    </row>
    <row r="4" spans="1:17" ht="25.5" x14ac:dyDescent="0.35">
      <c r="A4" s="129" t="s">
        <v>0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ht="20.25" x14ac:dyDescent="0.3">
      <c r="A5" s="128" t="s">
        <v>237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7" x14ac:dyDescent="0.3">
      <c r="A6" s="1"/>
      <c r="B6" s="2"/>
      <c r="C6" s="2"/>
      <c r="D6" s="3"/>
      <c r="E6" s="3"/>
      <c r="F6" s="4"/>
      <c r="G6" s="4"/>
      <c r="H6" s="3"/>
      <c r="I6" s="3"/>
      <c r="J6" s="3"/>
      <c r="K6" s="3"/>
      <c r="L6" s="3"/>
      <c r="M6" s="3"/>
      <c r="N6" s="3"/>
      <c r="O6" s="8"/>
      <c r="P6" s="8"/>
      <c r="Q6" s="3"/>
    </row>
    <row r="7" spans="1:17" x14ac:dyDescent="0.3">
      <c r="A7" s="91" t="s">
        <v>1</v>
      </c>
      <c r="B7" s="91" t="s">
        <v>2</v>
      </c>
      <c r="C7" s="91" t="s">
        <v>3</v>
      </c>
      <c r="D7" s="118" t="s">
        <v>4</v>
      </c>
      <c r="E7" s="120"/>
      <c r="F7" s="91" t="s">
        <v>5</v>
      </c>
      <c r="G7" s="91" t="s">
        <v>6</v>
      </c>
      <c r="H7" s="91" t="s">
        <v>7</v>
      </c>
      <c r="I7" s="118" t="s">
        <v>8</v>
      </c>
      <c r="J7" s="119"/>
      <c r="K7" s="119"/>
      <c r="L7" s="119"/>
      <c r="M7" s="119"/>
      <c r="N7" s="120"/>
      <c r="O7" s="97" t="s">
        <v>9</v>
      </c>
      <c r="P7" s="97" t="s">
        <v>10</v>
      </c>
      <c r="Q7" s="97" t="s">
        <v>11</v>
      </c>
    </row>
    <row r="8" spans="1:17" ht="51" x14ac:dyDescent="0.3">
      <c r="A8" s="93"/>
      <c r="B8" s="93"/>
      <c r="C8" s="93"/>
      <c r="D8" s="9" t="s">
        <v>12</v>
      </c>
      <c r="E8" s="9" t="s">
        <v>13</v>
      </c>
      <c r="F8" s="93"/>
      <c r="G8" s="93"/>
      <c r="H8" s="93"/>
      <c r="I8" s="10" t="s">
        <v>14</v>
      </c>
      <c r="J8" s="10" t="s">
        <v>15</v>
      </c>
      <c r="K8" s="10" t="s">
        <v>16</v>
      </c>
      <c r="L8" s="10" t="s">
        <v>17</v>
      </c>
      <c r="M8" s="10" t="s">
        <v>241</v>
      </c>
      <c r="N8" s="10" t="s">
        <v>233</v>
      </c>
      <c r="O8" s="99"/>
      <c r="P8" s="99"/>
      <c r="Q8" s="99"/>
    </row>
    <row r="9" spans="1:17" x14ac:dyDescent="0.3">
      <c r="A9" s="92">
        <v>1</v>
      </c>
      <c r="B9" s="111" t="s">
        <v>239</v>
      </c>
      <c r="C9" s="92" t="s">
        <v>236</v>
      </c>
      <c r="D9" s="13" t="s">
        <v>27</v>
      </c>
      <c r="E9" s="65" t="s">
        <v>40</v>
      </c>
      <c r="F9" s="10"/>
      <c r="G9" s="24"/>
      <c r="H9" s="92" t="s">
        <v>19</v>
      </c>
      <c r="I9" s="92"/>
      <c r="J9" s="92"/>
      <c r="K9" s="92"/>
      <c r="L9" s="92"/>
      <c r="M9" s="91"/>
      <c r="N9" s="92">
        <v>4</v>
      </c>
      <c r="O9" s="98">
        <f>SUM(I9:N18)</f>
        <v>4</v>
      </c>
      <c r="P9" s="101"/>
      <c r="Q9" s="104">
        <f>P9*O9</f>
        <v>0</v>
      </c>
    </row>
    <row r="10" spans="1:17" x14ac:dyDescent="0.3">
      <c r="A10" s="92"/>
      <c r="B10" s="111"/>
      <c r="C10" s="92"/>
      <c r="D10" s="13" t="s">
        <v>30</v>
      </c>
      <c r="E10" s="13" t="s">
        <v>221</v>
      </c>
      <c r="F10" s="10"/>
      <c r="G10" s="26"/>
      <c r="H10" s="92"/>
      <c r="I10" s="92"/>
      <c r="J10" s="92"/>
      <c r="K10" s="92"/>
      <c r="L10" s="92"/>
      <c r="M10" s="92"/>
      <c r="N10" s="92"/>
      <c r="O10" s="98"/>
      <c r="P10" s="101"/>
      <c r="Q10" s="104"/>
    </row>
    <row r="11" spans="1:17" x14ac:dyDescent="0.3">
      <c r="A11" s="92"/>
      <c r="B11" s="111"/>
      <c r="C11" s="92"/>
      <c r="D11" s="13" t="s">
        <v>67</v>
      </c>
      <c r="E11" s="13" t="s">
        <v>222</v>
      </c>
      <c r="F11" s="10"/>
      <c r="G11" s="25"/>
      <c r="H11" s="92"/>
      <c r="I11" s="92"/>
      <c r="J11" s="92"/>
      <c r="K11" s="92"/>
      <c r="L11" s="92"/>
      <c r="M11" s="92"/>
      <c r="N11" s="92"/>
      <c r="O11" s="98"/>
      <c r="P11" s="101"/>
      <c r="Q11" s="104"/>
    </row>
    <row r="12" spans="1:17" x14ac:dyDescent="0.3">
      <c r="A12" s="92"/>
      <c r="B12" s="111"/>
      <c r="C12" s="92"/>
      <c r="D12" s="13" t="s">
        <v>216</v>
      </c>
      <c r="E12" s="17" t="s">
        <v>223</v>
      </c>
      <c r="F12" s="10"/>
      <c r="G12" s="10"/>
      <c r="H12" s="92"/>
      <c r="I12" s="92"/>
      <c r="J12" s="92"/>
      <c r="K12" s="92"/>
      <c r="L12" s="92"/>
      <c r="M12" s="92"/>
      <c r="N12" s="92"/>
      <c r="O12" s="98"/>
      <c r="P12" s="101"/>
      <c r="Q12" s="104"/>
    </row>
    <row r="13" spans="1:17" x14ac:dyDescent="0.3">
      <c r="A13" s="92"/>
      <c r="B13" s="111"/>
      <c r="C13" s="92"/>
      <c r="D13" s="13" t="s">
        <v>217</v>
      </c>
      <c r="E13" s="13" t="s">
        <v>224</v>
      </c>
      <c r="F13" s="10" t="s">
        <v>20</v>
      </c>
      <c r="G13" s="10"/>
      <c r="H13" s="92"/>
      <c r="I13" s="92"/>
      <c r="J13" s="92"/>
      <c r="K13" s="92"/>
      <c r="L13" s="92"/>
      <c r="M13" s="92"/>
      <c r="N13" s="92"/>
      <c r="O13" s="98"/>
      <c r="P13" s="101"/>
      <c r="Q13" s="104"/>
    </row>
    <row r="14" spans="1:17" ht="25.5" x14ac:dyDescent="0.3">
      <c r="A14" s="92"/>
      <c r="B14" s="111"/>
      <c r="C14" s="92"/>
      <c r="D14" s="13" t="s">
        <v>218</v>
      </c>
      <c r="E14" s="13" t="s">
        <v>225</v>
      </c>
      <c r="F14" s="10" t="s">
        <v>20</v>
      </c>
      <c r="G14" s="10"/>
      <c r="H14" s="92"/>
      <c r="I14" s="92"/>
      <c r="J14" s="92"/>
      <c r="K14" s="92"/>
      <c r="L14" s="92"/>
      <c r="M14" s="92"/>
      <c r="N14" s="92"/>
      <c r="O14" s="98"/>
      <c r="P14" s="101"/>
      <c r="Q14" s="104"/>
    </row>
    <row r="15" spans="1:17" ht="25.5" x14ac:dyDescent="0.3">
      <c r="A15" s="92"/>
      <c r="B15" s="111"/>
      <c r="C15" s="92"/>
      <c r="D15" s="13" t="s">
        <v>219</v>
      </c>
      <c r="E15" s="13" t="s">
        <v>226</v>
      </c>
      <c r="F15" s="10" t="s">
        <v>29</v>
      </c>
      <c r="G15" s="10"/>
      <c r="H15" s="92"/>
      <c r="I15" s="92"/>
      <c r="J15" s="92"/>
      <c r="K15" s="92"/>
      <c r="L15" s="92"/>
      <c r="M15" s="92"/>
      <c r="N15" s="92"/>
      <c r="O15" s="98"/>
      <c r="P15" s="101"/>
      <c r="Q15" s="104"/>
    </row>
    <row r="16" spans="1:17" x14ac:dyDescent="0.3">
      <c r="A16" s="92"/>
      <c r="B16" s="111"/>
      <c r="C16" s="92"/>
      <c r="D16" s="13" t="s">
        <v>220</v>
      </c>
      <c r="E16" s="13" t="s">
        <v>99</v>
      </c>
      <c r="F16" s="10"/>
      <c r="G16" s="10"/>
      <c r="H16" s="92"/>
      <c r="I16" s="92"/>
      <c r="J16" s="92"/>
      <c r="K16" s="92"/>
      <c r="L16" s="92"/>
      <c r="M16" s="92"/>
      <c r="N16" s="92"/>
      <c r="O16" s="98"/>
      <c r="P16" s="101"/>
      <c r="Q16" s="104"/>
    </row>
    <row r="17" spans="1:17" x14ac:dyDescent="0.3">
      <c r="A17" s="92"/>
      <c r="B17" s="111"/>
      <c r="C17" s="92"/>
      <c r="D17" s="13" t="s">
        <v>228</v>
      </c>
      <c r="E17" s="14">
        <v>180</v>
      </c>
      <c r="F17" s="10"/>
      <c r="G17" s="10"/>
      <c r="H17" s="92"/>
      <c r="I17" s="92"/>
      <c r="J17" s="92"/>
      <c r="K17" s="92"/>
      <c r="L17" s="92"/>
      <c r="M17" s="92"/>
      <c r="N17" s="92"/>
      <c r="O17" s="98"/>
      <c r="P17" s="101"/>
      <c r="Q17" s="104"/>
    </row>
    <row r="18" spans="1:17" x14ac:dyDescent="0.3">
      <c r="A18" s="92"/>
      <c r="B18" s="111"/>
      <c r="C18" s="92"/>
      <c r="D18" s="61" t="s">
        <v>35</v>
      </c>
      <c r="E18" s="61" t="s">
        <v>227</v>
      </c>
      <c r="F18" s="60"/>
      <c r="G18" s="10"/>
      <c r="H18" s="92"/>
      <c r="I18" s="92"/>
      <c r="J18" s="92"/>
      <c r="K18" s="92"/>
      <c r="L18" s="92"/>
      <c r="M18" s="92"/>
      <c r="N18" s="92"/>
      <c r="O18" s="98"/>
      <c r="P18" s="101"/>
      <c r="Q18" s="104"/>
    </row>
    <row r="19" spans="1:17" x14ac:dyDescent="0.3">
      <c r="A19" s="91">
        <v>2</v>
      </c>
      <c r="B19" s="110" t="s">
        <v>240</v>
      </c>
      <c r="C19" s="91" t="s">
        <v>236</v>
      </c>
      <c r="D19" s="13" t="s">
        <v>27</v>
      </c>
      <c r="E19" s="65" t="s">
        <v>40</v>
      </c>
      <c r="F19" s="10"/>
      <c r="G19" s="24"/>
      <c r="H19" s="112" t="s">
        <v>19</v>
      </c>
      <c r="I19" s="112"/>
      <c r="J19" s="112"/>
      <c r="K19" s="112"/>
      <c r="L19" s="112"/>
      <c r="M19" s="112"/>
      <c r="N19" s="112">
        <v>6</v>
      </c>
      <c r="O19" s="124">
        <f>SUM(I19:N28)</f>
        <v>6</v>
      </c>
      <c r="P19" s="125"/>
      <c r="Q19" s="109">
        <f>P19*O19</f>
        <v>0</v>
      </c>
    </row>
    <row r="20" spans="1:17" x14ac:dyDescent="0.3">
      <c r="A20" s="92"/>
      <c r="B20" s="111"/>
      <c r="C20" s="92"/>
      <c r="D20" s="13" t="s">
        <v>30</v>
      </c>
      <c r="E20" s="13" t="s">
        <v>221</v>
      </c>
      <c r="F20" s="10"/>
      <c r="G20" s="26"/>
      <c r="H20" s="112"/>
      <c r="I20" s="112"/>
      <c r="J20" s="112"/>
      <c r="K20" s="112"/>
      <c r="L20" s="112"/>
      <c r="M20" s="112"/>
      <c r="N20" s="112"/>
      <c r="O20" s="124"/>
      <c r="P20" s="125"/>
      <c r="Q20" s="109"/>
    </row>
    <row r="21" spans="1:17" x14ac:dyDescent="0.3">
      <c r="A21" s="92"/>
      <c r="B21" s="111"/>
      <c r="C21" s="92"/>
      <c r="D21" s="13" t="s">
        <v>67</v>
      </c>
      <c r="E21" s="13" t="s">
        <v>222</v>
      </c>
      <c r="F21" s="10"/>
      <c r="G21" s="25"/>
      <c r="H21" s="112"/>
      <c r="I21" s="112"/>
      <c r="J21" s="112"/>
      <c r="K21" s="112"/>
      <c r="L21" s="112"/>
      <c r="M21" s="112"/>
      <c r="N21" s="112"/>
      <c r="O21" s="124"/>
      <c r="P21" s="125"/>
      <c r="Q21" s="109"/>
    </row>
    <row r="22" spans="1:17" x14ac:dyDescent="0.3">
      <c r="A22" s="92"/>
      <c r="B22" s="111"/>
      <c r="C22" s="92"/>
      <c r="D22" s="13" t="s">
        <v>216</v>
      </c>
      <c r="E22" s="17" t="s">
        <v>229</v>
      </c>
      <c r="F22" s="10"/>
      <c r="G22" s="10"/>
      <c r="H22" s="112"/>
      <c r="I22" s="112"/>
      <c r="J22" s="112"/>
      <c r="K22" s="112"/>
      <c r="L22" s="112"/>
      <c r="M22" s="112"/>
      <c r="N22" s="112"/>
      <c r="O22" s="124"/>
      <c r="P22" s="125"/>
      <c r="Q22" s="109"/>
    </row>
    <row r="23" spans="1:17" x14ac:dyDescent="0.3">
      <c r="A23" s="92"/>
      <c r="B23" s="111"/>
      <c r="C23" s="92"/>
      <c r="D23" s="13" t="s">
        <v>217</v>
      </c>
      <c r="E23" s="13" t="s">
        <v>224</v>
      </c>
      <c r="F23" s="10" t="s">
        <v>20</v>
      </c>
      <c r="G23" s="10"/>
      <c r="H23" s="112"/>
      <c r="I23" s="112"/>
      <c r="J23" s="112"/>
      <c r="K23" s="112"/>
      <c r="L23" s="112"/>
      <c r="M23" s="112"/>
      <c r="N23" s="112"/>
      <c r="O23" s="124"/>
      <c r="P23" s="125"/>
      <c r="Q23" s="109"/>
    </row>
    <row r="24" spans="1:17" ht="25.5" x14ac:dyDescent="0.3">
      <c r="A24" s="92"/>
      <c r="B24" s="111"/>
      <c r="C24" s="92"/>
      <c r="D24" s="13" t="s">
        <v>218</v>
      </c>
      <c r="E24" s="13" t="s">
        <v>225</v>
      </c>
      <c r="F24" s="10" t="s">
        <v>20</v>
      </c>
      <c r="G24" s="10"/>
      <c r="H24" s="112"/>
      <c r="I24" s="112"/>
      <c r="J24" s="112"/>
      <c r="K24" s="112"/>
      <c r="L24" s="112"/>
      <c r="M24" s="112"/>
      <c r="N24" s="112"/>
      <c r="O24" s="124"/>
      <c r="P24" s="125"/>
      <c r="Q24" s="109"/>
    </row>
    <row r="25" spans="1:17" ht="25.5" x14ac:dyDescent="0.3">
      <c r="A25" s="92"/>
      <c r="B25" s="111"/>
      <c r="C25" s="92"/>
      <c r="D25" s="13" t="s">
        <v>219</v>
      </c>
      <c r="E25" s="13" t="s">
        <v>226</v>
      </c>
      <c r="F25" s="10" t="s">
        <v>29</v>
      </c>
      <c r="G25" s="10"/>
      <c r="H25" s="112"/>
      <c r="I25" s="112"/>
      <c r="J25" s="112"/>
      <c r="K25" s="112"/>
      <c r="L25" s="112"/>
      <c r="M25" s="112"/>
      <c r="N25" s="112"/>
      <c r="O25" s="124"/>
      <c r="P25" s="125"/>
      <c r="Q25" s="109"/>
    </row>
    <row r="26" spans="1:17" x14ac:dyDescent="0.3">
      <c r="A26" s="92"/>
      <c r="B26" s="111"/>
      <c r="C26" s="92"/>
      <c r="D26" s="13" t="s">
        <v>220</v>
      </c>
      <c r="E26" s="13" t="s">
        <v>99</v>
      </c>
      <c r="F26" s="10"/>
      <c r="G26" s="10"/>
      <c r="H26" s="112"/>
      <c r="I26" s="112"/>
      <c r="J26" s="112"/>
      <c r="K26" s="112"/>
      <c r="L26" s="112"/>
      <c r="M26" s="112"/>
      <c r="N26" s="112"/>
      <c r="O26" s="124"/>
      <c r="P26" s="125"/>
      <c r="Q26" s="109"/>
    </row>
    <row r="27" spans="1:17" x14ac:dyDescent="0.3">
      <c r="A27" s="92"/>
      <c r="B27" s="111"/>
      <c r="C27" s="92"/>
      <c r="D27" s="13" t="s">
        <v>228</v>
      </c>
      <c r="E27" s="14">
        <v>210</v>
      </c>
      <c r="F27" s="10"/>
      <c r="G27" s="10"/>
      <c r="H27" s="112"/>
      <c r="I27" s="112"/>
      <c r="J27" s="112"/>
      <c r="K27" s="112"/>
      <c r="L27" s="112"/>
      <c r="M27" s="112"/>
      <c r="N27" s="112"/>
      <c r="O27" s="124"/>
      <c r="P27" s="125"/>
      <c r="Q27" s="109"/>
    </row>
    <row r="28" spans="1:17" x14ac:dyDescent="0.3">
      <c r="A28" s="92"/>
      <c r="B28" s="111"/>
      <c r="C28" s="92"/>
      <c r="D28" s="64" t="s">
        <v>35</v>
      </c>
      <c r="E28" s="64" t="s">
        <v>227</v>
      </c>
      <c r="F28" s="63"/>
      <c r="G28" s="62"/>
      <c r="H28" s="91"/>
      <c r="I28" s="91"/>
      <c r="J28" s="91"/>
      <c r="K28" s="91"/>
      <c r="L28" s="91"/>
      <c r="M28" s="91"/>
      <c r="N28" s="91"/>
      <c r="O28" s="97"/>
      <c r="P28" s="100"/>
      <c r="Q28" s="103"/>
    </row>
    <row r="29" spans="1:17" ht="65.25" x14ac:dyDescent="0.3">
      <c r="A29" s="112">
        <v>3</v>
      </c>
      <c r="B29" s="127" t="s">
        <v>37</v>
      </c>
      <c r="C29" s="112" t="s">
        <v>38</v>
      </c>
      <c r="D29" s="13" t="s">
        <v>39</v>
      </c>
      <c r="E29" s="13" t="s">
        <v>40</v>
      </c>
      <c r="F29" s="25"/>
      <c r="G29" s="26" t="s">
        <v>41</v>
      </c>
      <c r="H29" s="112" t="s">
        <v>19</v>
      </c>
      <c r="I29" s="112">
        <v>10</v>
      </c>
      <c r="J29" s="112"/>
      <c r="K29" s="112"/>
      <c r="L29" s="112">
        <v>10</v>
      </c>
      <c r="M29" s="112">
        <v>10</v>
      </c>
      <c r="N29" s="112">
        <v>44</v>
      </c>
      <c r="O29" s="124">
        <f>SUM(I29:N37)</f>
        <v>74</v>
      </c>
      <c r="P29" s="125"/>
      <c r="Q29" s="109">
        <f>P29*O29</f>
        <v>0</v>
      </c>
    </row>
    <row r="30" spans="1:17" ht="65.25" x14ac:dyDescent="0.3">
      <c r="A30" s="112"/>
      <c r="B30" s="127"/>
      <c r="C30" s="112"/>
      <c r="D30" s="13" t="s">
        <v>22</v>
      </c>
      <c r="E30" s="13" t="s">
        <v>42</v>
      </c>
      <c r="F30" s="25"/>
      <c r="G30" s="26" t="s">
        <v>41</v>
      </c>
      <c r="H30" s="112"/>
      <c r="I30" s="112"/>
      <c r="J30" s="112"/>
      <c r="K30" s="112"/>
      <c r="L30" s="112"/>
      <c r="M30" s="112"/>
      <c r="N30" s="112"/>
      <c r="O30" s="124"/>
      <c r="P30" s="125"/>
      <c r="Q30" s="109"/>
    </row>
    <row r="31" spans="1:17" x14ac:dyDescent="0.3">
      <c r="A31" s="112"/>
      <c r="B31" s="127"/>
      <c r="C31" s="112"/>
      <c r="D31" s="13" t="s">
        <v>43</v>
      </c>
      <c r="E31" s="13" t="s">
        <v>44</v>
      </c>
      <c r="F31" s="25"/>
      <c r="G31" s="25"/>
      <c r="H31" s="112"/>
      <c r="I31" s="112"/>
      <c r="J31" s="112"/>
      <c r="K31" s="112"/>
      <c r="L31" s="112"/>
      <c r="M31" s="112"/>
      <c r="N31" s="112"/>
      <c r="O31" s="124"/>
      <c r="P31" s="125"/>
      <c r="Q31" s="109"/>
    </row>
    <row r="32" spans="1:17" x14ac:dyDescent="0.3">
      <c r="A32" s="112"/>
      <c r="B32" s="127"/>
      <c r="C32" s="112"/>
      <c r="D32" s="13" t="s">
        <v>45</v>
      </c>
      <c r="E32" s="17" t="s">
        <v>46</v>
      </c>
      <c r="F32" s="10"/>
      <c r="G32" s="10"/>
      <c r="H32" s="112"/>
      <c r="I32" s="112"/>
      <c r="J32" s="112"/>
      <c r="K32" s="112"/>
      <c r="L32" s="112"/>
      <c r="M32" s="112"/>
      <c r="N32" s="112"/>
      <c r="O32" s="124"/>
      <c r="P32" s="125"/>
      <c r="Q32" s="109"/>
    </row>
    <row r="33" spans="1:17" x14ac:dyDescent="0.3">
      <c r="A33" s="112"/>
      <c r="B33" s="127"/>
      <c r="C33" s="112"/>
      <c r="D33" s="13" t="s">
        <v>47</v>
      </c>
      <c r="E33" s="17" t="s">
        <v>48</v>
      </c>
      <c r="F33" s="10"/>
      <c r="G33" s="10"/>
      <c r="H33" s="112"/>
      <c r="I33" s="112"/>
      <c r="J33" s="112"/>
      <c r="K33" s="112"/>
      <c r="L33" s="112"/>
      <c r="M33" s="112"/>
      <c r="N33" s="112"/>
      <c r="O33" s="124"/>
      <c r="P33" s="125"/>
      <c r="Q33" s="109"/>
    </row>
    <row r="34" spans="1:17" ht="25.5" x14ac:dyDescent="0.3">
      <c r="A34" s="112"/>
      <c r="B34" s="127"/>
      <c r="C34" s="112"/>
      <c r="D34" s="13" t="s">
        <v>49</v>
      </c>
      <c r="E34" s="11">
        <v>4</v>
      </c>
      <c r="F34" s="10"/>
      <c r="G34" s="10"/>
      <c r="H34" s="112"/>
      <c r="I34" s="112"/>
      <c r="J34" s="112"/>
      <c r="K34" s="112"/>
      <c r="L34" s="112"/>
      <c r="M34" s="112"/>
      <c r="N34" s="112"/>
      <c r="O34" s="124"/>
      <c r="P34" s="125"/>
      <c r="Q34" s="109"/>
    </row>
    <row r="35" spans="1:17" ht="25.5" x14ac:dyDescent="0.3">
      <c r="A35" s="112"/>
      <c r="B35" s="127"/>
      <c r="C35" s="112"/>
      <c r="D35" s="13" t="s">
        <v>50</v>
      </c>
      <c r="E35" s="13" t="s">
        <v>51</v>
      </c>
      <c r="F35" s="10"/>
      <c r="G35" s="10"/>
      <c r="H35" s="112"/>
      <c r="I35" s="112"/>
      <c r="J35" s="112"/>
      <c r="K35" s="112"/>
      <c r="L35" s="112"/>
      <c r="M35" s="112"/>
      <c r="N35" s="112"/>
      <c r="O35" s="124"/>
      <c r="P35" s="125"/>
      <c r="Q35" s="109"/>
    </row>
    <row r="36" spans="1:17" x14ac:dyDescent="0.3">
      <c r="A36" s="112"/>
      <c r="B36" s="127"/>
      <c r="C36" s="112"/>
      <c r="D36" s="13" t="s">
        <v>35</v>
      </c>
      <c r="E36" s="13" t="s">
        <v>36</v>
      </c>
      <c r="F36" s="10"/>
      <c r="G36" s="10"/>
      <c r="H36" s="112"/>
      <c r="I36" s="112"/>
      <c r="J36" s="112"/>
      <c r="K36" s="112"/>
      <c r="L36" s="112"/>
      <c r="M36" s="112"/>
      <c r="N36" s="112"/>
      <c r="O36" s="124"/>
      <c r="P36" s="125"/>
      <c r="Q36" s="109"/>
    </row>
    <row r="37" spans="1:17" x14ac:dyDescent="0.3">
      <c r="A37" s="112"/>
      <c r="B37" s="127"/>
      <c r="C37" s="112"/>
      <c r="D37" s="13" t="s">
        <v>39</v>
      </c>
      <c r="E37" s="13" t="s">
        <v>40</v>
      </c>
      <c r="F37" s="10"/>
      <c r="G37" s="10"/>
      <c r="H37" s="112"/>
      <c r="I37" s="112"/>
      <c r="J37" s="112"/>
      <c r="K37" s="112"/>
      <c r="L37" s="112"/>
      <c r="M37" s="112"/>
      <c r="N37" s="112"/>
      <c r="O37" s="124"/>
      <c r="P37" s="125"/>
      <c r="Q37" s="109"/>
    </row>
    <row r="38" spans="1:17" ht="65.25" x14ac:dyDescent="0.3">
      <c r="A38" s="91">
        <v>4</v>
      </c>
      <c r="B38" s="110" t="s">
        <v>52</v>
      </c>
      <c r="C38" s="91" t="s">
        <v>38</v>
      </c>
      <c r="D38" s="13" t="s">
        <v>22</v>
      </c>
      <c r="E38" s="13" t="s">
        <v>53</v>
      </c>
      <c r="F38" s="10"/>
      <c r="G38" s="26" t="s">
        <v>41</v>
      </c>
      <c r="H38" s="91" t="s">
        <v>19</v>
      </c>
      <c r="I38" s="91">
        <v>14</v>
      </c>
      <c r="J38" s="91"/>
      <c r="K38" s="91"/>
      <c r="L38" s="91">
        <v>8</v>
      </c>
      <c r="M38" s="91">
        <v>8</v>
      </c>
      <c r="N38" s="91">
        <v>20</v>
      </c>
      <c r="O38" s="97">
        <f>SUM(I38:N45)</f>
        <v>50</v>
      </c>
      <c r="P38" s="100"/>
      <c r="Q38" s="103">
        <f>P38*O38</f>
        <v>0</v>
      </c>
    </row>
    <row r="39" spans="1:17" x14ac:dyDescent="0.3">
      <c r="A39" s="92"/>
      <c r="B39" s="111"/>
      <c r="C39" s="92"/>
      <c r="D39" s="13" t="s">
        <v>43</v>
      </c>
      <c r="E39" s="13" t="s">
        <v>44</v>
      </c>
      <c r="F39" s="10"/>
      <c r="G39" s="10"/>
      <c r="H39" s="92"/>
      <c r="I39" s="92"/>
      <c r="J39" s="92"/>
      <c r="K39" s="92"/>
      <c r="L39" s="92"/>
      <c r="M39" s="92"/>
      <c r="N39" s="92"/>
      <c r="O39" s="98"/>
      <c r="P39" s="101"/>
      <c r="Q39" s="104"/>
    </row>
    <row r="40" spans="1:17" x14ac:dyDescent="0.3">
      <c r="A40" s="92"/>
      <c r="B40" s="111"/>
      <c r="C40" s="92"/>
      <c r="D40" s="13" t="s">
        <v>45</v>
      </c>
      <c r="E40" s="17" t="s">
        <v>46</v>
      </c>
      <c r="F40" s="25"/>
      <c r="G40" s="25"/>
      <c r="H40" s="92"/>
      <c r="I40" s="92"/>
      <c r="J40" s="92"/>
      <c r="K40" s="92"/>
      <c r="L40" s="92"/>
      <c r="M40" s="92"/>
      <c r="N40" s="92"/>
      <c r="O40" s="98"/>
      <c r="P40" s="101"/>
      <c r="Q40" s="104"/>
    </row>
    <row r="41" spans="1:17" x14ac:dyDescent="0.3">
      <c r="A41" s="92"/>
      <c r="B41" s="111"/>
      <c r="C41" s="92"/>
      <c r="D41" s="13" t="s">
        <v>47</v>
      </c>
      <c r="E41" s="17" t="s">
        <v>48</v>
      </c>
      <c r="F41" s="25"/>
      <c r="G41" s="25"/>
      <c r="H41" s="92"/>
      <c r="I41" s="92"/>
      <c r="J41" s="92"/>
      <c r="K41" s="92"/>
      <c r="L41" s="92"/>
      <c r="M41" s="92"/>
      <c r="N41" s="92"/>
      <c r="O41" s="98"/>
      <c r="P41" s="101"/>
      <c r="Q41" s="104"/>
    </row>
    <row r="42" spans="1:17" ht="25.5" x14ac:dyDescent="0.3">
      <c r="A42" s="92"/>
      <c r="B42" s="111"/>
      <c r="C42" s="92"/>
      <c r="D42" s="13" t="s">
        <v>54</v>
      </c>
      <c r="E42" s="11">
        <v>4</v>
      </c>
      <c r="F42" s="10"/>
      <c r="G42" s="10"/>
      <c r="H42" s="92"/>
      <c r="I42" s="92"/>
      <c r="J42" s="92"/>
      <c r="K42" s="92"/>
      <c r="L42" s="92"/>
      <c r="M42" s="92"/>
      <c r="N42" s="92"/>
      <c r="O42" s="98"/>
      <c r="P42" s="101"/>
      <c r="Q42" s="104"/>
    </row>
    <row r="43" spans="1:17" ht="25.5" x14ac:dyDescent="0.3">
      <c r="A43" s="92"/>
      <c r="B43" s="111"/>
      <c r="C43" s="92"/>
      <c r="D43" s="13" t="s">
        <v>50</v>
      </c>
      <c r="E43" s="13" t="s">
        <v>51</v>
      </c>
      <c r="F43" s="10"/>
      <c r="G43" s="10"/>
      <c r="H43" s="92"/>
      <c r="I43" s="92"/>
      <c r="J43" s="92"/>
      <c r="K43" s="92"/>
      <c r="L43" s="92"/>
      <c r="M43" s="92"/>
      <c r="N43" s="92"/>
      <c r="O43" s="98"/>
      <c r="P43" s="101"/>
      <c r="Q43" s="104"/>
    </row>
    <row r="44" spans="1:17" x14ac:dyDescent="0.3">
      <c r="A44" s="92"/>
      <c r="B44" s="111"/>
      <c r="C44" s="92"/>
      <c r="D44" s="13" t="s">
        <v>35</v>
      </c>
      <c r="E44" s="13" t="s">
        <v>36</v>
      </c>
      <c r="F44" s="10"/>
      <c r="G44" s="10"/>
      <c r="H44" s="92"/>
      <c r="I44" s="92"/>
      <c r="J44" s="92"/>
      <c r="K44" s="92"/>
      <c r="L44" s="92"/>
      <c r="M44" s="92"/>
      <c r="N44" s="92"/>
      <c r="O44" s="98"/>
      <c r="P44" s="101"/>
      <c r="Q44" s="104"/>
    </row>
    <row r="45" spans="1:17" x14ac:dyDescent="0.3">
      <c r="A45" s="93"/>
      <c r="B45" s="126"/>
      <c r="C45" s="93"/>
      <c r="D45" s="22" t="s">
        <v>39</v>
      </c>
      <c r="E45" s="22" t="s">
        <v>40</v>
      </c>
      <c r="F45" s="10"/>
      <c r="G45" s="10"/>
      <c r="H45" s="93"/>
      <c r="I45" s="93"/>
      <c r="J45" s="93"/>
      <c r="K45" s="93"/>
      <c r="L45" s="93"/>
      <c r="M45" s="93"/>
      <c r="N45" s="93"/>
      <c r="O45" s="99"/>
      <c r="P45" s="102"/>
      <c r="Q45" s="105"/>
    </row>
    <row r="46" spans="1:17" ht="65.25" x14ac:dyDescent="0.3">
      <c r="A46" s="91">
        <v>5</v>
      </c>
      <c r="B46" s="110" t="s">
        <v>55</v>
      </c>
      <c r="C46" s="91" t="s">
        <v>38</v>
      </c>
      <c r="D46" s="13" t="s">
        <v>22</v>
      </c>
      <c r="E46" s="13" t="s">
        <v>53</v>
      </c>
      <c r="F46" s="10"/>
      <c r="G46" s="26" t="s">
        <v>41</v>
      </c>
      <c r="H46" s="91" t="s">
        <v>19</v>
      </c>
      <c r="I46" s="91">
        <v>8</v>
      </c>
      <c r="J46" s="91"/>
      <c r="K46" s="91"/>
      <c r="L46" s="91"/>
      <c r="M46" s="91"/>
      <c r="N46" s="91"/>
      <c r="O46" s="97">
        <f>SUM(I46:N53)</f>
        <v>8</v>
      </c>
      <c r="P46" s="100"/>
      <c r="Q46" s="103">
        <f>P46*O46</f>
        <v>0</v>
      </c>
    </row>
    <row r="47" spans="1:17" x14ac:dyDescent="0.3">
      <c r="A47" s="92"/>
      <c r="B47" s="111"/>
      <c r="C47" s="92"/>
      <c r="D47" s="13" t="s">
        <v>43</v>
      </c>
      <c r="E47" s="13" t="s">
        <v>44</v>
      </c>
      <c r="F47" s="10"/>
      <c r="G47" s="10"/>
      <c r="H47" s="92"/>
      <c r="I47" s="92"/>
      <c r="J47" s="92"/>
      <c r="K47" s="92"/>
      <c r="L47" s="92"/>
      <c r="M47" s="92"/>
      <c r="N47" s="92"/>
      <c r="O47" s="98"/>
      <c r="P47" s="101"/>
      <c r="Q47" s="104"/>
    </row>
    <row r="48" spans="1:17" x14ac:dyDescent="0.3">
      <c r="A48" s="92"/>
      <c r="B48" s="111"/>
      <c r="C48" s="92"/>
      <c r="D48" s="13" t="s">
        <v>45</v>
      </c>
      <c r="E48" s="17" t="s">
        <v>56</v>
      </c>
      <c r="F48" s="10"/>
      <c r="G48" s="10"/>
      <c r="H48" s="92"/>
      <c r="I48" s="92"/>
      <c r="J48" s="92"/>
      <c r="K48" s="92"/>
      <c r="L48" s="92"/>
      <c r="M48" s="92"/>
      <c r="N48" s="92"/>
      <c r="O48" s="98"/>
      <c r="P48" s="101"/>
      <c r="Q48" s="104"/>
    </row>
    <row r="49" spans="1:17" x14ac:dyDescent="0.3">
      <c r="A49" s="92"/>
      <c r="B49" s="111"/>
      <c r="C49" s="92"/>
      <c r="D49" s="13" t="s">
        <v>47</v>
      </c>
      <c r="E49" s="17" t="s">
        <v>48</v>
      </c>
      <c r="F49" s="10"/>
      <c r="G49" s="10"/>
      <c r="H49" s="92"/>
      <c r="I49" s="92"/>
      <c r="J49" s="92"/>
      <c r="K49" s="92"/>
      <c r="L49" s="92"/>
      <c r="M49" s="92"/>
      <c r="N49" s="92"/>
      <c r="O49" s="98"/>
      <c r="P49" s="101"/>
      <c r="Q49" s="104"/>
    </row>
    <row r="50" spans="1:17" ht="25.5" x14ac:dyDescent="0.3">
      <c r="A50" s="92"/>
      <c r="B50" s="111"/>
      <c r="C50" s="92"/>
      <c r="D50" s="13" t="s">
        <v>49</v>
      </c>
      <c r="E50" s="11">
        <v>4</v>
      </c>
      <c r="F50" s="10"/>
      <c r="G50" s="10"/>
      <c r="H50" s="92"/>
      <c r="I50" s="92"/>
      <c r="J50" s="92"/>
      <c r="K50" s="92"/>
      <c r="L50" s="92"/>
      <c r="M50" s="92"/>
      <c r="N50" s="92"/>
      <c r="O50" s="98"/>
      <c r="P50" s="101"/>
      <c r="Q50" s="104"/>
    </row>
    <row r="51" spans="1:17" ht="25.5" x14ac:dyDescent="0.3">
      <c r="A51" s="92"/>
      <c r="B51" s="111"/>
      <c r="C51" s="92"/>
      <c r="D51" s="13" t="s">
        <v>50</v>
      </c>
      <c r="E51" s="13" t="s">
        <v>51</v>
      </c>
      <c r="F51" s="10"/>
      <c r="G51" s="10"/>
      <c r="H51" s="92"/>
      <c r="I51" s="92"/>
      <c r="J51" s="92"/>
      <c r="K51" s="92"/>
      <c r="L51" s="92"/>
      <c r="M51" s="92"/>
      <c r="N51" s="92"/>
      <c r="O51" s="98"/>
      <c r="P51" s="101"/>
      <c r="Q51" s="104"/>
    </row>
    <row r="52" spans="1:17" x14ac:dyDescent="0.3">
      <c r="A52" s="92"/>
      <c r="B52" s="111"/>
      <c r="C52" s="92"/>
      <c r="D52" s="13" t="s">
        <v>35</v>
      </c>
      <c r="E52" s="13" t="s">
        <v>36</v>
      </c>
      <c r="F52" s="10"/>
      <c r="G52" s="10"/>
      <c r="H52" s="92"/>
      <c r="I52" s="92"/>
      <c r="J52" s="92"/>
      <c r="K52" s="92"/>
      <c r="L52" s="92"/>
      <c r="M52" s="92"/>
      <c r="N52" s="92"/>
      <c r="O52" s="98"/>
      <c r="P52" s="101"/>
      <c r="Q52" s="104"/>
    </row>
    <row r="53" spans="1:17" x14ac:dyDescent="0.3">
      <c r="A53" s="93"/>
      <c r="B53" s="111"/>
      <c r="C53" s="93"/>
      <c r="D53" s="22" t="s">
        <v>39</v>
      </c>
      <c r="E53" s="22" t="s">
        <v>40</v>
      </c>
      <c r="F53" s="10"/>
      <c r="G53" s="10"/>
      <c r="H53" s="92"/>
      <c r="I53" s="92"/>
      <c r="J53" s="92"/>
      <c r="K53" s="93"/>
      <c r="L53" s="92"/>
      <c r="M53" s="92"/>
      <c r="N53" s="92"/>
      <c r="O53" s="98"/>
      <c r="P53" s="101"/>
      <c r="Q53" s="104"/>
    </row>
    <row r="54" spans="1:17" ht="63.75" x14ac:dyDescent="0.3">
      <c r="A54" s="91">
        <v>6</v>
      </c>
      <c r="B54" s="110" t="s">
        <v>57</v>
      </c>
      <c r="C54" s="92" t="s">
        <v>38</v>
      </c>
      <c r="D54" s="13" t="s">
        <v>22</v>
      </c>
      <c r="E54" s="13" t="s">
        <v>42</v>
      </c>
      <c r="F54" s="10"/>
      <c r="G54" s="11" t="s">
        <v>41</v>
      </c>
      <c r="H54" s="91" t="s">
        <v>19</v>
      </c>
      <c r="I54" s="91">
        <v>8</v>
      </c>
      <c r="J54" s="91"/>
      <c r="K54" s="68"/>
      <c r="L54" s="91"/>
      <c r="M54" s="91"/>
      <c r="N54" s="91"/>
      <c r="O54" s="97">
        <f>SUM(I54:N61)</f>
        <v>8</v>
      </c>
      <c r="P54" s="100"/>
      <c r="Q54" s="103">
        <f>P54*O54</f>
        <v>0</v>
      </c>
    </row>
    <row r="55" spans="1:17" x14ac:dyDescent="0.3">
      <c r="A55" s="92"/>
      <c r="B55" s="111"/>
      <c r="C55" s="92"/>
      <c r="D55" s="13" t="s">
        <v>43</v>
      </c>
      <c r="E55" s="13" t="s">
        <v>44</v>
      </c>
      <c r="F55" s="10"/>
      <c r="G55" s="10"/>
      <c r="H55" s="92"/>
      <c r="I55" s="92"/>
      <c r="J55" s="92"/>
      <c r="K55" s="69"/>
      <c r="L55" s="92"/>
      <c r="M55" s="92"/>
      <c r="N55" s="92"/>
      <c r="O55" s="98"/>
      <c r="P55" s="101"/>
      <c r="Q55" s="104"/>
    </row>
    <row r="56" spans="1:17" x14ac:dyDescent="0.3">
      <c r="A56" s="92"/>
      <c r="B56" s="111"/>
      <c r="C56" s="92"/>
      <c r="D56" s="13" t="s">
        <v>45</v>
      </c>
      <c r="E56" s="17" t="s">
        <v>56</v>
      </c>
      <c r="F56" s="10"/>
      <c r="G56" s="10"/>
      <c r="H56" s="92"/>
      <c r="I56" s="92"/>
      <c r="J56" s="92"/>
      <c r="K56" s="69"/>
      <c r="L56" s="92"/>
      <c r="M56" s="92"/>
      <c r="N56" s="92"/>
      <c r="O56" s="98"/>
      <c r="P56" s="101"/>
      <c r="Q56" s="104"/>
    </row>
    <row r="57" spans="1:17" x14ac:dyDescent="0.3">
      <c r="A57" s="92"/>
      <c r="B57" s="111"/>
      <c r="C57" s="92"/>
      <c r="D57" s="13" t="s">
        <v>47</v>
      </c>
      <c r="E57" s="17" t="s">
        <v>48</v>
      </c>
      <c r="F57" s="10"/>
      <c r="G57" s="10"/>
      <c r="H57" s="92"/>
      <c r="I57" s="92"/>
      <c r="J57" s="92"/>
      <c r="K57" s="69"/>
      <c r="L57" s="92"/>
      <c r="M57" s="92"/>
      <c r="N57" s="92"/>
      <c r="O57" s="98"/>
      <c r="P57" s="101"/>
      <c r="Q57" s="104"/>
    </row>
    <row r="58" spans="1:17" ht="25.5" x14ac:dyDescent="0.3">
      <c r="A58" s="92"/>
      <c r="B58" s="111"/>
      <c r="C58" s="92"/>
      <c r="D58" s="13" t="s">
        <v>54</v>
      </c>
      <c r="E58" s="11">
        <v>4</v>
      </c>
      <c r="F58" s="10"/>
      <c r="G58" s="10"/>
      <c r="H58" s="92"/>
      <c r="I58" s="92"/>
      <c r="J58" s="92"/>
      <c r="K58" s="69"/>
      <c r="L58" s="92"/>
      <c r="M58" s="92"/>
      <c r="N58" s="92"/>
      <c r="O58" s="98"/>
      <c r="P58" s="101"/>
      <c r="Q58" s="104"/>
    </row>
    <row r="59" spans="1:17" ht="25.5" x14ac:dyDescent="0.3">
      <c r="A59" s="92"/>
      <c r="B59" s="111"/>
      <c r="C59" s="92"/>
      <c r="D59" s="13" t="s">
        <v>50</v>
      </c>
      <c r="E59" s="13" t="s">
        <v>51</v>
      </c>
      <c r="F59" s="10"/>
      <c r="G59" s="10"/>
      <c r="H59" s="92"/>
      <c r="I59" s="92"/>
      <c r="J59" s="92"/>
      <c r="K59" s="69"/>
      <c r="L59" s="92"/>
      <c r="M59" s="92"/>
      <c r="N59" s="92"/>
      <c r="O59" s="98"/>
      <c r="P59" s="101"/>
      <c r="Q59" s="104"/>
    </row>
    <row r="60" spans="1:17" x14ac:dyDescent="0.3">
      <c r="A60" s="92"/>
      <c r="B60" s="111"/>
      <c r="C60" s="92"/>
      <c r="D60" s="13" t="s">
        <v>35</v>
      </c>
      <c r="E60" s="13" t="s">
        <v>36</v>
      </c>
      <c r="F60" s="10"/>
      <c r="G60" s="10"/>
      <c r="H60" s="92"/>
      <c r="I60" s="92"/>
      <c r="J60" s="92"/>
      <c r="K60" s="69"/>
      <c r="L60" s="92"/>
      <c r="M60" s="92"/>
      <c r="N60" s="92"/>
      <c r="O60" s="98"/>
      <c r="P60" s="101"/>
      <c r="Q60" s="104"/>
    </row>
    <row r="61" spans="1:17" x14ac:dyDescent="0.3">
      <c r="A61" s="93"/>
      <c r="B61" s="111"/>
      <c r="C61" s="92"/>
      <c r="D61" s="13" t="s">
        <v>58</v>
      </c>
      <c r="E61" s="13" t="s">
        <v>59</v>
      </c>
      <c r="F61" s="10"/>
      <c r="G61" s="10"/>
      <c r="H61" s="92"/>
      <c r="I61" s="92"/>
      <c r="J61" s="92"/>
      <c r="K61" s="69"/>
      <c r="L61" s="92"/>
      <c r="M61" s="92"/>
      <c r="N61" s="92"/>
      <c r="O61" s="98"/>
      <c r="P61" s="101"/>
      <c r="Q61" s="104"/>
    </row>
    <row r="62" spans="1:17" x14ac:dyDescent="0.3">
      <c r="A62" s="91">
        <v>7</v>
      </c>
      <c r="B62" s="110" t="s">
        <v>231</v>
      </c>
      <c r="C62" s="91" t="s">
        <v>238</v>
      </c>
      <c r="D62" s="13" t="s">
        <v>22</v>
      </c>
      <c r="E62" s="13" t="s">
        <v>232</v>
      </c>
      <c r="F62" s="10"/>
      <c r="G62" s="11"/>
      <c r="H62" s="91" t="s">
        <v>19</v>
      </c>
      <c r="I62" s="91"/>
      <c r="J62" s="91"/>
      <c r="K62" s="68">
        <v>2</v>
      </c>
      <c r="L62" s="91"/>
      <c r="M62" s="91"/>
      <c r="N62" s="91"/>
      <c r="O62" s="97">
        <f>SUM(I62:N67)</f>
        <v>2</v>
      </c>
      <c r="P62" s="100"/>
      <c r="Q62" s="103">
        <f>P62*O62</f>
        <v>0</v>
      </c>
    </row>
    <row r="63" spans="1:17" x14ac:dyDescent="0.3">
      <c r="A63" s="92"/>
      <c r="B63" s="111"/>
      <c r="C63" s="92"/>
      <c r="D63" s="13" t="s">
        <v>43</v>
      </c>
      <c r="E63" s="13" t="s">
        <v>44</v>
      </c>
      <c r="F63" s="10"/>
      <c r="G63" s="10"/>
      <c r="H63" s="92"/>
      <c r="I63" s="92"/>
      <c r="J63" s="92"/>
      <c r="K63" s="69"/>
      <c r="L63" s="92"/>
      <c r="M63" s="92"/>
      <c r="N63" s="92"/>
      <c r="O63" s="98"/>
      <c r="P63" s="101"/>
      <c r="Q63" s="104"/>
    </row>
    <row r="64" spans="1:17" x14ac:dyDescent="0.3">
      <c r="A64" s="92"/>
      <c r="B64" s="111"/>
      <c r="C64" s="92"/>
      <c r="D64" s="13" t="s">
        <v>45</v>
      </c>
      <c r="E64" s="17" t="s">
        <v>230</v>
      </c>
      <c r="F64" s="10"/>
      <c r="G64" s="10"/>
      <c r="H64" s="92"/>
      <c r="I64" s="92"/>
      <c r="J64" s="92"/>
      <c r="K64" s="69"/>
      <c r="L64" s="92"/>
      <c r="M64" s="92"/>
      <c r="N64" s="92"/>
      <c r="O64" s="98"/>
      <c r="P64" s="101"/>
      <c r="Q64" s="104"/>
    </row>
    <row r="65" spans="1:17" x14ac:dyDescent="0.3">
      <c r="A65" s="92"/>
      <c r="B65" s="111"/>
      <c r="C65" s="92"/>
      <c r="D65" s="13" t="s">
        <v>47</v>
      </c>
      <c r="E65" s="17" t="s">
        <v>48</v>
      </c>
      <c r="F65" s="10"/>
      <c r="G65" s="10"/>
      <c r="H65" s="92"/>
      <c r="I65" s="92"/>
      <c r="J65" s="92"/>
      <c r="K65" s="69"/>
      <c r="L65" s="92"/>
      <c r="M65" s="92"/>
      <c r="N65" s="92"/>
      <c r="O65" s="98"/>
      <c r="P65" s="101"/>
      <c r="Q65" s="104"/>
    </row>
    <row r="66" spans="1:17" ht="25.5" x14ac:dyDescent="0.3">
      <c r="A66" s="92"/>
      <c r="B66" s="111"/>
      <c r="C66" s="92"/>
      <c r="D66" s="13" t="s">
        <v>54</v>
      </c>
      <c r="E66" s="11">
        <v>4</v>
      </c>
      <c r="F66" s="10"/>
      <c r="G66" s="10"/>
      <c r="H66" s="92"/>
      <c r="I66" s="92"/>
      <c r="J66" s="92"/>
      <c r="K66" s="69"/>
      <c r="L66" s="92"/>
      <c r="M66" s="92"/>
      <c r="N66" s="92"/>
      <c r="O66" s="98"/>
      <c r="P66" s="101"/>
      <c r="Q66" s="104"/>
    </row>
    <row r="67" spans="1:17" x14ac:dyDescent="0.3">
      <c r="A67" s="92"/>
      <c r="B67" s="111"/>
      <c r="C67" s="92"/>
      <c r="D67" s="13" t="s">
        <v>35</v>
      </c>
      <c r="E67" s="13" t="s">
        <v>36</v>
      </c>
      <c r="F67" s="10"/>
      <c r="G67" s="10"/>
      <c r="H67" s="92"/>
      <c r="I67" s="92"/>
      <c r="J67" s="92"/>
      <c r="K67" s="69"/>
      <c r="L67" s="92"/>
      <c r="M67" s="92"/>
      <c r="N67" s="92"/>
      <c r="O67" s="98"/>
      <c r="P67" s="101"/>
      <c r="Q67" s="104"/>
    </row>
    <row r="68" spans="1:17" ht="63.75" x14ac:dyDescent="0.3">
      <c r="A68" s="91">
        <v>8</v>
      </c>
      <c r="B68" s="110" t="s">
        <v>234</v>
      </c>
      <c r="C68" s="91" t="s">
        <v>38</v>
      </c>
      <c r="D68" s="13" t="s">
        <v>22</v>
      </c>
      <c r="E68" s="13" t="s">
        <v>42</v>
      </c>
      <c r="F68" s="10"/>
      <c r="G68" s="11" t="s">
        <v>41</v>
      </c>
      <c r="H68" s="91" t="s">
        <v>19</v>
      </c>
      <c r="I68" s="91">
        <v>1</v>
      </c>
      <c r="J68" s="91"/>
      <c r="K68" s="68"/>
      <c r="L68" s="91"/>
      <c r="M68" s="91"/>
      <c r="N68" s="91"/>
      <c r="O68" s="97">
        <f>SUM(I68:N75)</f>
        <v>1</v>
      </c>
      <c r="P68" s="100"/>
      <c r="Q68" s="103">
        <f>P68*O68</f>
        <v>0</v>
      </c>
    </row>
    <row r="69" spans="1:17" x14ac:dyDescent="0.3">
      <c r="A69" s="92"/>
      <c r="B69" s="111"/>
      <c r="C69" s="92"/>
      <c r="D69" s="13" t="s">
        <v>43</v>
      </c>
      <c r="E69" s="13" t="s">
        <v>44</v>
      </c>
      <c r="F69" s="10"/>
      <c r="G69" s="10"/>
      <c r="H69" s="92"/>
      <c r="I69" s="92"/>
      <c r="J69" s="92"/>
      <c r="K69" s="69"/>
      <c r="L69" s="92"/>
      <c r="M69" s="92"/>
      <c r="N69" s="92"/>
      <c r="O69" s="98"/>
      <c r="P69" s="101"/>
      <c r="Q69" s="104"/>
    </row>
    <row r="70" spans="1:17" x14ac:dyDescent="0.3">
      <c r="A70" s="92"/>
      <c r="B70" s="111"/>
      <c r="C70" s="92"/>
      <c r="D70" s="13" t="s">
        <v>45</v>
      </c>
      <c r="E70" s="17" t="s">
        <v>230</v>
      </c>
      <c r="F70" s="10"/>
      <c r="G70" s="10"/>
      <c r="H70" s="92"/>
      <c r="I70" s="92"/>
      <c r="J70" s="92"/>
      <c r="K70" s="69"/>
      <c r="L70" s="92"/>
      <c r="M70" s="92"/>
      <c r="N70" s="92"/>
      <c r="O70" s="98"/>
      <c r="P70" s="101"/>
      <c r="Q70" s="104"/>
    </row>
    <row r="71" spans="1:17" x14ac:dyDescent="0.3">
      <c r="A71" s="92"/>
      <c r="B71" s="111"/>
      <c r="C71" s="92"/>
      <c r="D71" s="13" t="s">
        <v>47</v>
      </c>
      <c r="E71" s="17" t="s">
        <v>48</v>
      </c>
      <c r="F71" s="10"/>
      <c r="G71" s="10"/>
      <c r="H71" s="92"/>
      <c r="I71" s="92"/>
      <c r="J71" s="92"/>
      <c r="K71" s="69"/>
      <c r="L71" s="92"/>
      <c r="M71" s="92"/>
      <c r="N71" s="92"/>
      <c r="O71" s="98"/>
      <c r="P71" s="101"/>
      <c r="Q71" s="104"/>
    </row>
    <row r="72" spans="1:17" ht="25.5" x14ac:dyDescent="0.3">
      <c r="A72" s="92"/>
      <c r="B72" s="111"/>
      <c r="C72" s="92"/>
      <c r="D72" s="13" t="s">
        <v>54</v>
      </c>
      <c r="E72" s="11">
        <v>4</v>
      </c>
      <c r="F72" s="10"/>
      <c r="G72" s="10"/>
      <c r="H72" s="92"/>
      <c r="I72" s="92"/>
      <c r="J72" s="92"/>
      <c r="K72" s="69"/>
      <c r="L72" s="92"/>
      <c r="M72" s="92"/>
      <c r="N72" s="92"/>
      <c r="O72" s="98"/>
      <c r="P72" s="101"/>
      <c r="Q72" s="104"/>
    </row>
    <row r="73" spans="1:17" ht="25.5" x14ac:dyDescent="0.3">
      <c r="A73" s="92"/>
      <c r="B73" s="111"/>
      <c r="C73" s="92"/>
      <c r="D73" s="13" t="s">
        <v>50</v>
      </c>
      <c r="E73" s="13" t="s">
        <v>51</v>
      </c>
      <c r="F73" s="10"/>
      <c r="G73" s="10"/>
      <c r="H73" s="92"/>
      <c r="I73" s="92"/>
      <c r="J73" s="92"/>
      <c r="K73" s="69"/>
      <c r="L73" s="92"/>
      <c r="M73" s="92"/>
      <c r="N73" s="92"/>
      <c r="O73" s="98"/>
      <c r="P73" s="101"/>
      <c r="Q73" s="104"/>
    </row>
    <row r="74" spans="1:17" x14ac:dyDescent="0.3">
      <c r="A74" s="92"/>
      <c r="B74" s="111"/>
      <c r="C74" s="92"/>
      <c r="D74" s="13" t="s">
        <v>35</v>
      </c>
      <c r="E74" s="13" t="s">
        <v>36</v>
      </c>
      <c r="F74" s="10"/>
      <c r="G74" s="10"/>
      <c r="H74" s="92"/>
      <c r="I74" s="92"/>
      <c r="J74" s="92"/>
      <c r="K74" s="69"/>
      <c r="L74" s="92"/>
      <c r="M74" s="92"/>
      <c r="N74" s="92"/>
      <c r="O74" s="98"/>
      <c r="P74" s="101"/>
      <c r="Q74" s="104"/>
    </row>
    <row r="75" spans="1:17" ht="89.25" x14ac:dyDescent="0.3">
      <c r="A75" s="92"/>
      <c r="B75" s="111"/>
      <c r="C75" s="92"/>
      <c r="D75" s="13" t="s">
        <v>235</v>
      </c>
      <c r="E75" s="13" t="s">
        <v>62</v>
      </c>
      <c r="F75" s="10"/>
      <c r="G75" s="13" t="s">
        <v>70</v>
      </c>
      <c r="H75" s="92"/>
      <c r="I75" s="92"/>
      <c r="J75" s="92"/>
      <c r="K75" s="69"/>
      <c r="L75" s="92"/>
      <c r="M75" s="92"/>
      <c r="N75" s="92"/>
      <c r="O75" s="98"/>
      <c r="P75" s="101"/>
      <c r="Q75" s="104"/>
    </row>
    <row r="76" spans="1:17" x14ac:dyDescent="0.3">
      <c r="A76" s="91">
        <v>9</v>
      </c>
      <c r="B76" s="110" t="s">
        <v>252</v>
      </c>
      <c r="C76" s="91" t="s">
        <v>66</v>
      </c>
      <c r="D76" s="79" t="s">
        <v>242</v>
      </c>
      <c r="E76" s="80" t="s">
        <v>253</v>
      </c>
      <c r="F76" s="78"/>
      <c r="G76" s="11"/>
      <c r="H76" s="91" t="s">
        <v>19</v>
      </c>
      <c r="I76" s="91">
        <v>5</v>
      </c>
      <c r="J76" s="91"/>
      <c r="K76" s="76"/>
      <c r="L76" s="91"/>
      <c r="M76" s="91"/>
      <c r="N76" s="91"/>
      <c r="O76" s="97">
        <f>SUM(I76:N86)</f>
        <v>5</v>
      </c>
      <c r="P76" s="100"/>
      <c r="Q76" s="103">
        <f>P76*O76</f>
        <v>0</v>
      </c>
    </row>
    <row r="77" spans="1:17" x14ac:dyDescent="0.3">
      <c r="A77" s="92"/>
      <c r="B77" s="111"/>
      <c r="C77" s="92"/>
      <c r="D77" s="80" t="s">
        <v>26</v>
      </c>
      <c r="E77" s="79" t="s">
        <v>254</v>
      </c>
      <c r="F77" s="78"/>
      <c r="G77" s="78"/>
      <c r="H77" s="92"/>
      <c r="I77" s="92"/>
      <c r="J77" s="92"/>
      <c r="K77" s="77"/>
      <c r="L77" s="92"/>
      <c r="M77" s="92"/>
      <c r="N77" s="92"/>
      <c r="O77" s="98"/>
      <c r="P77" s="101"/>
      <c r="Q77" s="104"/>
    </row>
    <row r="78" spans="1:17" x14ac:dyDescent="0.3">
      <c r="A78" s="92"/>
      <c r="B78" s="111"/>
      <c r="C78" s="92"/>
      <c r="D78" s="52" t="s">
        <v>255</v>
      </c>
      <c r="E78" s="52" t="s">
        <v>256</v>
      </c>
      <c r="F78" s="78"/>
      <c r="G78" s="78"/>
      <c r="H78" s="92"/>
      <c r="I78" s="92"/>
      <c r="J78" s="92"/>
      <c r="K78" s="77"/>
      <c r="L78" s="92"/>
      <c r="M78" s="92"/>
      <c r="N78" s="92"/>
      <c r="O78" s="98"/>
      <c r="P78" s="101"/>
      <c r="Q78" s="104"/>
    </row>
    <row r="79" spans="1:17" x14ac:dyDescent="0.3">
      <c r="A79" s="92"/>
      <c r="B79" s="111"/>
      <c r="C79" s="92"/>
      <c r="D79" s="79" t="s">
        <v>257</v>
      </c>
      <c r="E79" s="81" t="s">
        <v>21</v>
      </c>
      <c r="F79" s="78"/>
      <c r="G79" s="78"/>
      <c r="H79" s="92"/>
      <c r="I79" s="92"/>
      <c r="J79" s="92"/>
      <c r="K79" s="77"/>
      <c r="L79" s="92"/>
      <c r="M79" s="92"/>
      <c r="N79" s="92"/>
      <c r="O79" s="98"/>
      <c r="P79" s="101"/>
      <c r="Q79" s="104"/>
    </row>
    <row r="80" spans="1:17" x14ac:dyDescent="0.3">
      <c r="A80" s="92"/>
      <c r="B80" s="111"/>
      <c r="C80" s="92"/>
      <c r="D80" s="79" t="s">
        <v>258</v>
      </c>
      <c r="E80" s="81" t="s">
        <v>21</v>
      </c>
      <c r="F80" s="78"/>
      <c r="G80" s="78"/>
      <c r="H80" s="92"/>
      <c r="I80" s="92"/>
      <c r="J80" s="92"/>
      <c r="K80" s="77"/>
      <c r="L80" s="92"/>
      <c r="M80" s="92"/>
      <c r="N80" s="92"/>
      <c r="O80" s="98"/>
      <c r="P80" s="101"/>
      <c r="Q80" s="104"/>
    </row>
    <row r="81" spans="1:17" ht="25.5" x14ac:dyDescent="0.3">
      <c r="A81" s="92"/>
      <c r="B81" s="111"/>
      <c r="C81" s="92"/>
      <c r="D81" s="80" t="s">
        <v>259</v>
      </c>
      <c r="E81" s="79">
        <v>6.5</v>
      </c>
      <c r="F81" s="78" t="s">
        <v>20</v>
      </c>
      <c r="G81" s="78"/>
      <c r="H81" s="92"/>
      <c r="I81" s="92"/>
      <c r="J81" s="92"/>
      <c r="K81" s="77"/>
      <c r="L81" s="92"/>
      <c r="M81" s="92"/>
      <c r="N81" s="92"/>
      <c r="O81" s="98"/>
      <c r="P81" s="101"/>
      <c r="Q81" s="104"/>
    </row>
    <row r="82" spans="1:17" x14ac:dyDescent="0.3">
      <c r="A82" s="92"/>
      <c r="B82" s="111"/>
      <c r="C82" s="92"/>
      <c r="D82" s="80" t="s">
        <v>260</v>
      </c>
      <c r="E82" s="79">
        <v>10</v>
      </c>
      <c r="F82" s="78"/>
      <c r="G82" s="78"/>
      <c r="H82" s="92"/>
      <c r="I82" s="92"/>
      <c r="J82" s="92"/>
      <c r="K82" s="77"/>
      <c r="L82" s="92"/>
      <c r="M82" s="92"/>
      <c r="N82" s="92"/>
      <c r="O82" s="98"/>
      <c r="P82" s="101"/>
      <c r="Q82" s="104"/>
    </row>
    <row r="83" spans="1:17" x14ac:dyDescent="0.3">
      <c r="A83" s="92"/>
      <c r="B83" s="111"/>
      <c r="C83" s="92"/>
      <c r="D83" s="80" t="s">
        <v>261</v>
      </c>
      <c r="E83" s="79" t="s">
        <v>245</v>
      </c>
      <c r="F83" s="78"/>
      <c r="G83" s="78"/>
      <c r="H83" s="92"/>
      <c r="I83" s="92"/>
      <c r="J83" s="92"/>
      <c r="K83" s="77"/>
      <c r="L83" s="92"/>
      <c r="M83" s="92"/>
      <c r="N83" s="92"/>
      <c r="O83" s="98"/>
      <c r="P83" s="101"/>
      <c r="Q83" s="104"/>
    </row>
    <row r="84" spans="1:17" x14ac:dyDescent="0.3">
      <c r="A84" s="92"/>
      <c r="B84" s="111"/>
      <c r="C84" s="92"/>
      <c r="D84" s="80" t="s">
        <v>262</v>
      </c>
      <c r="E84" s="79" t="s">
        <v>245</v>
      </c>
      <c r="F84" s="78"/>
      <c r="G84" s="78"/>
      <c r="H84" s="92"/>
      <c r="I84" s="92"/>
      <c r="J84" s="92"/>
      <c r="K84" s="77"/>
      <c r="L84" s="92"/>
      <c r="M84" s="92"/>
      <c r="N84" s="92"/>
      <c r="O84" s="98"/>
      <c r="P84" s="101"/>
      <c r="Q84" s="104"/>
    </row>
    <row r="85" spans="1:17" x14ac:dyDescent="0.3">
      <c r="A85" s="92"/>
      <c r="B85" s="111"/>
      <c r="C85" s="92"/>
      <c r="D85" s="80" t="s">
        <v>263</v>
      </c>
      <c r="E85" s="79">
        <v>112</v>
      </c>
      <c r="F85" s="78" t="s">
        <v>20</v>
      </c>
      <c r="G85" s="78"/>
      <c r="H85" s="92"/>
      <c r="I85" s="92"/>
      <c r="J85" s="92"/>
      <c r="K85" s="77"/>
      <c r="L85" s="92"/>
      <c r="M85" s="92"/>
      <c r="N85" s="92"/>
      <c r="O85" s="98"/>
      <c r="P85" s="101"/>
      <c r="Q85" s="104"/>
    </row>
    <row r="86" spans="1:17" x14ac:dyDescent="0.3">
      <c r="A86" s="92"/>
      <c r="B86" s="111"/>
      <c r="C86" s="92"/>
      <c r="D86" s="80" t="s">
        <v>264</v>
      </c>
      <c r="E86" s="79">
        <v>150</v>
      </c>
      <c r="F86" s="78" t="s">
        <v>20</v>
      </c>
      <c r="G86" s="78"/>
      <c r="H86" s="92"/>
      <c r="I86" s="92"/>
      <c r="J86" s="92"/>
      <c r="K86" s="77"/>
      <c r="L86" s="92"/>
      <c r="M86" s="92"/>
      <c r="N86" s="92"/>
      <c r="O86" s="98"/>
      <c r="P86" s="101"/>
      <c r="Q86" s="104"/>
    </row>
    <row r="87" spans="1:17" x14ac:dyDescent="0.3">
      <c r="A87" s="91">
        <v>10</v>
      </c>
      <c r="B87" s="94" t="s">
        <v>65</v>
      </c>
      <c r="C87" s="91" t="s">
        <v>66</v>
      </c>
      <c r="D87" s="13" t="s">
        <v>67</v>
      </c>
      <c r="E87" s="13" t="s">
        <v>60</v>
      </c>
      <c r="F87" s="27"/>
      <c r="G87" s="13"/>
      <c r="H87" s="91" t="s">
        <v>19</v>
      </c>
      <c r="I87" s="91">
        <v>11</v>
      </c>
      <c r="J87" s="91">
        <v>2</v>
      </c>
      <c r="K87" s="91">
        <v>2</v>
      </c>
      <c r="L87" s="91">
        <v>5</v>
      </c>
      <c r="M87" s="91">
        <v>5</v>
      </c>
      <c r="N87" s="91"/>
      <c r="O87" s="97">
        <f>SUM(I87:N95)</f>
        <v>25</v>
      </c>
      <c r="P87" s="100"/>
      <c r="Q87" s="103">
        <f>P87*O87</f>
        <v>0</v>
      </c>
    </row>
    <row r="88" spans="1:17" x14ac:dyDescent="0.3">
      <c r="A88" s="92"/>
      <c r="B88" s="95"/>
      <c r="C88" s="92"/>
      <c r="D88" s="13" t="s">
        <v>28</v>
      </c>
      <c r="E88" s="17" t="s">
        <v>68</v>
      </c>
      <c r="F88" s="27"/>
      <c r="G88" s="13"/>
      <c r="H88" s="92"/>
      <c r="I88" s="92"/>
      <c r="J88" s="92"/>
      <c r="K88" s="92"/>
      <c r="L88" s="92"/>
      <c r="M88" s="92"/>
      <c r="N88" s="92"/>
      <c r="O88" s="98"/>
      <c r="P88" s="101"/>
      <c r="Q88" s="104"/>
    </row>
    <row r="89" spans="1:17" x14ac:dyDescent="0.3">
      <c r="A89" s="92"/>
      <c r="B89" s="95"/>
      <c r="C89" s="92"/>
      <c r="D89" s="13" t="s">
        <v>61</v>
      </c>
      <c r="E89" s="13" t="s">
        <v>62</v>
      </c>
      <c r="F89" s="27"/>
      <c r="G89" s="13"/>
      <c r="H89" s="92"/>
      <c r="I89" s="92"/>
      <c r="J89" s="92"/>
      <c r="K89" s="92"/>
      <c r="L89" s="92"/>
      <c r="M89" s="92"/>
      <c r="N89" s="92"/>
      <c r="O89" s="98"/>
      <c r="P89" s="101"/>
      <c r="Q89" s="104"/>
    </row>
    <row r="90" spans="1:17" ht="89.25" x14ac:dyDescent="0.3">
      <c r="A90" s="92"/>
      <c r="B90" s="95"/>
      <c r="C90" s="92"/>
      <c r="D90" s="13" t="s">
        <v>69</v>
      </c>
      <c r="E90" s="13" t="s">
        <v>59</v>
      </c>
      <c r="F90" s="27"/>
      <c r="G90" s="13" t="s">
        <v>70</v>
      </c>
      <c r="H90" s="92"/>
      <c r="I90" s="92"/>
      <c r="J90" s="92"/>
      <c r="K90" s="92"/>
      <c r="L90" s="92"/>
      <c r="M90" s="92"/>
      <c r="N90" s="92"/>
      <c r="O90" s="98"/>
      <c r="P90" s="101"/>
      <c r="Q90" s="104"/>
    </row>
    <row r="91" spans="1:17" ht="63.75" x14ac:dyDescent="0.3">
      <c r="A91" s="92"/>
      <c r="B91" s="95"/>
      <c r="C91" s="92"/>
      <c r="D91" s="13" t="s">
        <v>71</v>
      </c>
      <c r="E91" s="13" t="s">
        <v>72</v>
      </c>
      <c r="F91" s="27" t="s">
        <v>20</v>
      </c>
      <c r="G91" s="13" t="s">
        <v>73</v>
      </c>
      <c r="H91" s="92"/>
      <c r="I91" s="92"/>
      <c r="J91" s="92"/>
      <c r="K91" s="92"/>
      <c r="L91" s="92"/>
      <c r="M91" s="92"/>
      <c r="N91" s="92"/>
      <c r="O91" s="98"/>
      <c r="P91" s="101"/>
      <c r="Q91" s="104"/>
    </row>
    <row r="92" spans="1:17" ht="63.75" x14ac:dyDescent="0.3">
      <c r="A92" s="92"/>
      <c r="B92" s="95"/>
      <c r="C92" s="92"/>
      <c r="D92" s="13" t="s">
        <v>74</v>
      </c>
      <c r="E92" s="13" t="s">
        <v>75</v>
      </c>
      <c r="F92" s="27" t="s">
        <v>20</v>
      </c>
      <c r="G92" s="13" t="s">
        <v>73</v>
      </c>
      <c r="H92" s="92"/>
      <c r="I92" s="92"/>
      <c r="J92" s="92"/>
      <c r="K92" s="92"/>
      <c r="L92" s="92"/>
      <c r="M92" s="92"/>
      <c r="N92" s="92"/>
      <c r="O92" s="98"/>
      <c r="P92" s="101"/>
      <c r="Q92" s="104"/>
    </row>
    <row r="93" spans="1:17" x14ac:dyDescent="0.3">
      <c r="A93" s="92"/>
      <c r="B93" s="95"/>
      <c r="C93" s="92"/>
      <c r="D93" s="13" t="s">
        <v>63</v>
      </c>
      <c r="E93" s="13" t="s">
        <v>64</v>
      </c>
      <c r="F93" s="27" t="s">
        <v>20</v>
      </c>
      <c r="G93" s="13"/>
      <c r="H93" s="92"/>
      <c r="I93" s="92"/>
      <c r="J93" s="92"/>
      <c r="K93" s="92"/>
      <c r="L93" s="92"/>
      <c r="M93" s="92"/>
      <c r="N93" s="92"/>
      <c r="O93" s="98"/>
      <c r="P93" s="101"/>
      <c r="Q93" s="104"/>
    </row>
    <row r="94" spans="1:17" x14ac:dyDescent="0.3">
      <c r="A94" s="92"/>
      <c r="B94" s="95"/>
      <c r="C94" s="92"/>
      <c r="D94" s="13" t="s">
        <v>76</v>
      </c>
      <c r="E94" s="13" t="s">
        <v>77</v>
      </c>
      <c r="F94" s="27" t="s">
        <v>20</v>
      </c>
      <c r="G94" s="13"/>
      <c r="H94" s="92"/>
      <c r="I94" s="92"/>
      <c r="J94" s="92"/>
      <c r="K94" s="92"/>
      <c r="L94" s="92"/>
      <c r="M94" s="92"/>
      <c r="N94" s="92"/>
      <c r="O94" s="98"/>
      <c r="P94" s="101"/>
      <c r="Q94" s="104"/>
    </row>
    <row r="95" spans="1:17" x14ac:dyDescent="0.3">
      <c r="A95" s="92"/>
      <c r="B95" s="95"/>
      <c r="C95" s="92"/>
      <c r="D95" s="13" t="s">
        <v>26</v>
      </c>
      <c r="E95" s="13" t="s">
        <v>36</v>
      </c>
      <c r="F95" s="27"/>
      <c r="G95" s="13"/>
      <c r="H95" s="92"/>
      <c r="I95" s="92"/>
      <c r="J95" s="92"/>
      <c r="K95" s="92"/>
      <c r="L95" s="92"/>
      <c r="M95" s="92"/>
      <c r="N95" s="92"/>
      <c r="O95" s="98"/>
      <c r="P95" s="101"/>
      <c r="Q95" s="104"/>
    </row>
    <row r="96" spans="1:17" x14ac:dyDescent="0.3">
      <c r="A96" s="91">
        <v>11</v>
      </c>
      <c r="B96" s="94" t="s">
        <v>78</v>
      </c>
      <c r="C96" s="91" t="s">
        <v>66</v>
      </c>
      <c r="D96" s="13" t="s">
        <v>67</v>
      </c>
      <c r="E96" s="13" t="s">
        <v>60</v>
      </c>
      <c r="F96" s="27"/>
      <c r="G96" s="10"/>
      <c r="H96" s="91" t="s">
        <v>19</v>
      </c>
      <c r="I96" s="91"/>
      <c r="J96" s="91">
        <v>9</v>
      </c>
      <c r="K96" s="91">
        <v>10</v>
      </c>
      <c r="L96" s="91">
        <v>10</v>
      </c>
      <c r="M96" s="91">
        <v>10</v>
      </c>
      <c r="N96" s="91"/>
      <c r="O96" s="97">
        <f>SUM(I96:N107)</f>
        <v>39</v>
      </c>
      <c r="P96" s="100"/>
      <c r="Q96" s="103">
        <f>P96*O96</f>
        <v>0</v>
      </c>
    </row>
    <row r="97" spans="1:17" x14ac:dyDescent="0.3">
      <c r="A97" s="92"/>
      <c r="B97" s="95"/>
      <c r="C97" s="92"/>
      <c r="D97" s="13" t="s">
        <v>28</v>
      </c>
      <c r="E97" s="17" t="s">
        <v>79</v>
      </c>
      <c r="F97" s="27"/>
      <c r="G97" s="10"/>
      <c r="H97" s="92"/>
      <c r="I97" s="92"/>
      <c r="J97" s="92"/>
      <c r="K97" s="92"/>
      <c r="L97" s="92"/>
      <c r="M97" s="92"/>
      <c r="N97" s="92"/>
      <c r="O97" s="98"/>
      <c r="P97" s="101"/>
      <c r="Q97" s="104"/>
    </row>
    <row r="98" spans="1:17" x14ac:dyDescent="0.3">
      <c r="A98" s="92"/>
      <c r="B98" s="95"/>
      <c r="C98" s="92"/>
      <c r="D98" s="13" t="s">
        <v>80</v>
      </c>
      <c r="E98" s="13" t="s">
        <v>62</v>
      </c>
      <c r="F98" s="27"/>
      <c r="G98" s="10"/>
      <c r="H98" s="92"/>
      <c r="I98" s="92"/>
      <c r="J98" s="92"/>
      <c r="K98" s="92"/>
      <c r="L98" s="92"/>
      <c r="M98" s="92"/>
      <c r="N98" s="92"/>
      <c r="O98" s="98"/>
      <c r="P98" s="101"/>
      <c r="Q98" s="104"/>
    </row>
    <row r="99" spans="1:17" x14ac:dyDescent="0.3">
      <c r="A99" s="92"/>
      <c r="B99" s="95"/>
      <c r="C99" s="92"/>
      <c r="D99" s="13" t="s">
        <v>61</v>
      </c>
      <c r="E99" s="13" t="s">
        <v>62</v>
      </c>
      <c r="F99" s="27"/>
      <c r="G99" s="10"/>
      <c r="H99" s="92"/>
      <c r="I99" s="92"/>
      <c r="J99" s="92"/>
      <c r="K99" s="92"/>
      <c r="L99" s="92"/>
      <c r="M99" s="92"/>
      <c r="N99" s="92"/>
      <c r="O99" s="98"/>
      <c r="P99" s="101"/>
      <c r="Q99" s="104"/>
    </row>
    <row r="100" spans="1:17" ht="51" x14ac:dyDescent="0.3">
      <c r="A100" s="92"/>
      <c r="B100" s="95"/>
      <c r="C100" s="92"/>
      <c r="D100" s="13" t="s">
        <v>81</v>
      </c>
      <c r="E100" s="13" t="s">
        <v>62</v>
      </c>
      <c r="F100" s="27"/>
      <c r="G100" s="11" t="s">
        <v>82</v>
      </c>
      <c r="H100" s="92"/>
      <c r="I100" s="92"/>
      <c r="J100" s="92"/>
      <c r="K100" s="92"/>
      <c r="L100" s="92"/>
      <c r="M100" s="92"/>
      <c r="N100" s="92"/>
      <c r="O100" s="98"/>
      <c r="P100" s="101"/>
      <c r="Q100" s="104"/>
    </row>
    <row r="101" spans="1:17" ht="89.25" x14ac:dyDescent="0.3">
      <c r="A101" s="92"/>
      <c r="B101" s="95"/>
      <c r="C101" s="92"/>
      <c r="D101" s="13" t="s">
        <v>83</v>
      </c>
      <c r="E101" s="13" t="s">
        <v>24</v>
      </c>
      <c r="F101" s="27" t="s">
        <v>20</v>
      </c>
      <c r="G101" s="11" t="s">
        <v>70</v>
      </c>
      <c r="H101" s="92"/>
      <c r="I101" s="92"/>
      <c r="J101" s="92"/>
      <c r="K101" s="92"/>
      <c r="L101" s="92"/>
      <c r="M101" s="92"/>
      <c r="N101" s="92"/>
      <c r="O101" s="98"/>
      <c r="P101" s="101"/>
      <c r="Q101" s="104"/>
    </row>
    <row r="102" spans="1:17" ht="89.25" x14ac:dyDescent="0.3">
      <c r="A102" s="92"/>
      <c r="B102" s="95"/>
      <c r="C102" s="92"/>
      <c r="D102" s="13" t="s">
        <v>84</v>
      </c>
      <c r="E102" s="13" t="s">
        <v>62</v>
      </c>
      <c r="F102" s="27"/>
      <c r="G102" s="11" t="s">
        <v>70</v>
      </c>
      <c r="H102" s="92"/>
      <c r="I102" s="92"/>
      <c r="J102" s="92"/>
      <c r="K102" s="92"/>
      <c r="L102" s="92"/>
      <c r="M102" s="92"/>
      <c r="N102" s="92"/>
      <c r="O102" s="98"/>
      <c r="P102" s="101"/>
      <c r="Q102" s="104"/>
    </row>
    <row r="103" spans="1:17" ht="51" x14ac:dyDescent="0.3">
      <c r="A103" s="92"/>
      <c r="B103" s="95"/>
      <c r="C103" s="92"/>
      <c r="D103" s="13" t="s">
        <v>85</v>
      </c>
      <c r="E103" s="13" t="s">
        <v>62</v>
      </c>
      <c r="F103" s="28"/>
      <c r="G103" s="11" t="s">
        <v>86</v>
      </c>
      <c r="H103" s="92"/>
      <c r="I103" s="92"/>
      <c r="J103" s="92"/>
      <c r="K103" s="92"/>
      <c r="L103" s="92"/>
      <c r="M103" s="92"/>
      <c r="N103" s="92"/>
      <c r="O103" s="98"/>
      <c r="P103" s="101"/>
      <c r="Q103" s="104"/>
    </row>
    <row r="104" spans="1:17" ht="51" x14ac:dyDescent="0.3">
      <c r="A104" s="92"/>
      <c r="B104" s="95"/>
      <c r="C104" s="92"/>
      <c r="D104" s="13" t="s">
        <v>87</v>
      </c>
      <c r="E104" s="13" t="s">
        <v>62</v>
      </c>
      <c r="F104" s="27"/>
      <c r="G104" s="11" t="s">
        <v>88</v>
      </c>
      <c r="H104" s="92"/>
      <c r="I104" s="92"/>
      <c r="J104" s="92"/>
      <c r="K104" s="92"/>
      <c r="L104" s="92"/>
      <c r="M104" s="92"/>
      <c r="N104" s="92"/>
      <c r="O104" s="98"/>
      <c r="P104" s="101"/>
      <c r="Q104" s="104"/>
    </row>
    <row r="105" spans="1:17" x14ac:dyDescent="0.3">
      <c r="A105" s="92"/>
      <c r="B105" s="95"/>
      <c r="C105" s="92"/>
      <c r="D105" s="13" t="s">
        <v>63</v>
      </c>
      <c r="E105" s="13" t="s">
        <v>64</v>
      </c>
      <c r="F105" s="27" t="s">
        <v>20</v>
      </c>
      <c r="G105" s="13"/>
      <c r="H105" s="92"/>
      <c r="I105" s="92"/>
      <c r="J105" s="92"/>
      <c r="K105" s="92"/>
      <c r="L105" s="92"/>
      <c r="M105" s="92"/>
      <c r="N105" s="92"/>
      <c r="O105" s="98"/>
      <c r="P105" s="101"/>
      <c r="Q105" s="104"/>
    </row>
    <row r="106" spans="1:17" x14ac:dyDescent="0.3">
      <c r="A106" s="92"/>
      <c r="B106" s="95"/>
      <c r="C106" s="92"/>
      <c r="D106" s="13" t="s">
        <v>76</v>
      </c>
      <c r="E106" s="13" t="s">
        <v>77</v>
      </c>
      <c r="F106" s="27" t="s">
        <v>20</v>
      </c>
      <c r="G106" s="13"/>
      <c r="H106" s="92"/>
      <c r="I106" s="92"/>
      <c r="J106" s="92"/>
      <c r="K106" s="92"/>
      <c r="L106" s="92"/>
      <c r="M106" s="92"/>
      <c r="N106" s="92"/>
      <c r="O106" s="98"/>
      <c r="P106" s="101"/>
      <c r="Q106" s="104"/>
    </row>
    <row r="107" spans="1:17" x14ac:dyDescent="0.3">
      <c r="A107" s="92"/>
      <c r="B107" s="95"/>
      <c r="C107" s="92"/>
      <c r="D107" s="13" t="s">
        <v>26</v>
      </c>
      <c r="E107" s="13" t="s">
        <v>36</v>
      </c>
      <c r="F107" s="27"/>
      <c r="G107" s="10"/>
      <c r="H107" s="92"/>
      <c r="I107" s="92"/>
      <c r="J107" s="92"/>
      <c r="K107" s="92"/>
      <c r="L107" s="92"/>
      <c r="M107" s="92"/>
      <c r="N107" s="92"/>
      <c r="O107" s="98"/>
      <c r="P107" s="101"/>
      <c r="Q107" s="104"/>
    </row>
    <row r="108" spans="1:17" x14ac:dyDescent="0.3">
      <c r="A108" s="91">
        <v>12</v>
      </c>
      <c r="B108" s="94" t="s">
        <v>89</v>
      </c>
      <c r="C108" s="91" t="s">
        <v>90</v>
      </c>
      <c r="D108" s="11" t="s">
        <v>27</v>
      </c>
      <c r="E108" s="11" t="s">
        <v>91</v>
      </c>
      <c r="F108" s="10"/>
      <c r="G108" s="10"/>
      <c r="H108" s="91" t="s">
        <v>19</v>
      </c>
      <c r="I108" s="91"/>
      <c r="J108" s="91">
        <v>5</v>
      </c>
      <c r="K108" s="91">
        <v>5</v>
      </c>
      <c r="L108" s="91">
        <v>15</v>
      </c>
      <c r="M108" s="91">
        <v>15</v>
      </c>
      <c r="N108" s="91"/>
      <c r="O108" s="97">
        <f>SUM(I108:N112)</f>
        <v>40</v>
      </c>
      <c r="P108" s="100"/>
      <c r="Q108" s="103">
        <f>P108*O108</f>
        <v>0</v>
      </c>
    </row>
    <row r="109" spans="1:17" x14ac:dyDescent="0.3">
      <c r="A109" s="92"/>
      <c r="B109" s="95"/>
      <c r="C109" s="92"/>
      <c r="D109" s="11" t="s">
        <v>92</v>
      </c>
      <c r="E109" s="11" t="s">
        <v>93</v>
      </c>
      <c r="F109" s="10" t="s">
        <v>20</v>
      </c>
      <c r="G109" s="10"/>
      <c r="H109" s="92"/>
      <c r="I109" s="92"/>
      <c r="J109" s="92"/>
      <c r="K109" s="92"/>
      <c r="L109" s="92"/>
      <c r="M109" s="92"/>
      <c r="N109" s="92"/>
      <c r="O109" s="98"/>
      <c r="P109" s="101"/>
      <c r="Q109" s="104"/>
    </row>
    <row r="110" spans="1:17" x14ac:dyDescent="0.3">
      <c r="A110" s="92"/>
      <c r="B110" s="95"/>
      <c r="C110" s="92"/>
      <c r="D110" s="11" t="s">
        <v>25</v>
      </c>
      <c r="E110" s="17" t="s">
        <v>21</v>
      </c>
      <c r="F110" s="10"/>
      <c r="G110" s="10"/>
      <c r="H110" s="92"/>
      <c r="I110" s="92"/>
      <c r="J110" s="92"/>
      <c r="K110" s="92"/>
      <c r="L110" s="92"/>
      <c r="M110" s="92"/>
      <c r="N110" s="92"/>
      <c r="O110" s="98"/>
      <c r="P110" s="101"/>
      <c r="Q110" s="104"/>
    </row>
    <row r="111" spans="1:17" x14ac:dyDescent="0.3">
      <c r="A111" s="92"/>
      <c r="B111" s="95"/>
      <c r="C111" s="92"/>
      <c r="D111" s="11" t="s">
        <v>94</v>
      </c>
      <c r="E111" s="17" t="s">
        <v>95</v>
      </c>
      <c r="F111" s="10" t="s">
        <v>20</v>
      </c>
      <c r="G111" s="10"/>
      <c r="H111" s="92"/>
      <c r="I111" s="92"/>
      <c r="J111" s="92"/>
      <c r="K111" s="92"/>
      <c r="L111" s="92"/>
      <c r="M111" s="92"/>
      <c r="N111" s="92"/>
      <c r="O111" s="98"/>
      <c r="P111" s="101"/>
      <c r="Q111" s="104"/>
    </row>
    <row r="112" spans="1:17" x14ac:dyDescent="0.3">
      <c r="A112" s="92"/>
      <c r="B112" s="95"/>
      <c r="C112" s="92"/>
      <c r="D112" s="11" t="s">
        <v>26</v>
      </c>
      <c r="E112" s="11" t="s">
        <v>96</v>
      </c>
      <c r="F112" s="10"/>
      <c r="G112" s="10"/>
      <c r="H112" s="92"/>
      <c r="I112" s="92"/>
      <c r="J112" s="92"/>
      <c r="K112" s="92"/>
      <c r="L112" s="92"/>
      <c r="M112" s="92"/>
      <c r="N112" s="92"/>
      <c r="O112" s="98"/>
      <c r="P112" s="101"/>
      <c r="Q112" s="104"/>
    </row>
    <row r="113" spans="1:17" x14ac:dyDescent="0.3">
      <c r="A113" s="91">
        <v>13</v>
      </c>
      <c r="B113" s="94" t="s">
        <v>97</v>
      </c>
      <c r="C113" s="91" t="s">
        <v>90</v>
      </c>
      <c r="D113" s="11" t="s">
        <v>26</v>
      </c>
      <c r="E113" s="11" t="s">
        <v>96</v>
      </c>
      <c r="F113" s="10"/>
      <c r="G113" s="10"/>
      <c r="H113" s="91" t="s">
        <v>19</v>
      </c>
      <c r="I113" s="91">
        <v>4</v>
      </c>
      <c r="J113" s="91"/>
      <c r="K113" s="68"/>
      <c r="L113" s="91"/>
      <c r="M113" s="91"/>
      <c r="N113" s="91"/>
      <c r="O113" s="97">
        <f>SUM(I113:N118)</f>
        <v>4</v>
      </c>
      <c r="P113" s="100"/>
      <c r="Q113" s="103">
        <f>P113*O113</f>
        <v>0</v>
      </c>
    </row>
    <row r="114" spans="1:17" x14ac:dyDescent="0.3">
      <c r="A114" s="92"/>
      <c r="B114" s="95"/>
      <c r="C114" s="92"/>
      <c r="D114" s="11" t="s">
        <v>98</v>
      </c>
      <c r="E114" s="11" t="s">
        <v>99</v>
      </c>
      <c r="F114" s="10"/>
      <c r="G114" s="10"/>
      <c r="H114" s="92"/>
      <c r="I114" s="92"/>
      <c r="J114" s="92"/>
      <c r="K114" s="69"/>
      <c r="L114" s="92"/>
      <c r="M114" s="92"/>
      <c r="N114" s="92"/>
      <c r="O114" s="98"/>
      <c r="P114" s="101"/>
      <c r="Q114" s="104"/>
    </row>
    <row r="115" spans="1:17" x14ac:dyDescent="0.3">
      <c r="A115" s="92"/>
      <c r="B115" s="95"/>
      <c r="C115" s="92"/>
      <c r="D115" s="11" t="s">
        <v>100</v>
      </c>
      <c r="E115" s="11" t="s">
        <v>101</v>
      </c>
      <c r="F115" s="10"/>
      <c r="G115" s="10"/>
      <c r="H115" s="92"/>
      <c r="I115" s="92"/>
      <c r="J115" s="92"/>
      <c r="K115" s="69"/>
      <c r="L115" s="92"/>
      <c r="M115" s="92"/>
      <c r="N115" s="92"/>
      <c r="O115" s="98"/>
      <c r="P115" s="101"/>
      <c r="Q115" s="104"/>
    </row>
    <row r="116" spans="1:17" ht="25.5" x14ac:dyDescent="0.3">
      <c r="A116" s="92"/>
      <c r="B116" s="95"/>
      <c r="C116" s="92"/>
      <c r="D116" s="11" t="s">
        <v>102</v>
      </c>
      <c r="E116" s="11" t="s">
        <v>103</v>
      </c>
      <c r="F116" s="10"/>
      <c r="G116" s="10"/>
      <c r="H116" s="92"/>
      <c r="I116" s="92"/>
      <c r="J116" s="92"/>
      <c r="K116" s="69"/>
      <c r="L116" s="92"/>
      <c r="M116" s="92"/>
      <c r="N116" s="92"/>
      <c r="O116" s="98"/>
      <c r="P116" s="101"/>
      <c r="Q116" s="104"/>
    </row>
    <row r="117" spans="1:17" x14ac:dyDescent="0.3">
      <c r="A117" s="92"/>
      <c r="B117" s="95"/>
      <c r="C117" s="92"/>
      <c r="D117" s="11" t="s">
        <v>104</v>
      </c>
      <c r="E117" s="11" t="s">
        <v>105</v>
      </c>
      <c r="F117" s="10" t="s">
        <v>20</v>
      </c>
      <c r="G117" s="10"/>
      <c r="H117" s="92"/>
      <c r="I117" s="92"/>
      <c r="J117" s="92"/>
      <c r="K117" s="69"/>
      <c r="L117" s="92"/>
      <c r="M117" s="92"/>
      <c r="N117" s="92"/>
      <c r="O117" s="98"/>
      <c r="P117" s="101"/>
      <c r="Q117" s="104"/>
    </row>
    <row r="118" spans="1:17" x14ac:dyDescent="0.3">
      <c r="A118" s="93"/>
      <c r="B118" s="95"/>
      <c r="C118" s="93"/>
      <c r="D118" s="11" t="s">
        <v>26</v>
      </c>
      <c r="E118" s="11" t="s">
        <v>96</v>
      </c>
      <c r="F118" s="10"/>
      <c r="G118" s="10"/>
      <c r="H118" s="92"/>
      <c r="I118" s="92"/>
      <c r="J118" s="92"/>
      <c r="K118" s="69"/>
      <c r="L118" s="92"/>
      <c r="M118" s="92"/>
      <c r="N118" s="92"/>
      <c r="O118" s="98"/>
      <c r="P118" s="101"/>
      <c r="Q118" s="104"/>
    </row>
    <row r="119" spans="1:17" x14ac:dyDescent="0.3">
      <c r="A119" s="91">
        <v>14</v>
      </c>
      <c r="B119" s="94" t="s">
        <v>106</v>
      </c>
      <c r="C119" s="91" t="s">
        <v>90</v>
      </c>
      <c r="D119" s="11" t="s">
        <v>98</v>
      </c>
      <c r="E119" s="11" t="s">
        <v>99</v>
      </c>
      <c r="F119" s="10"/>
      <c r="G119" s="10"/>
      <c r="H119" s="91" t="s">
        <v>19</v>
      </c>
      <c r="I119" s="91">
        <v>10</v>
      </c>
      <c r="J119" s="91">
        <v>5</v>
      </c>
      <c r="K119" s="68">
        <v>5</v>
      </c>
      <c r="L119" s="91">
        <v>10</v>
      </c>
      <c r="M119" s="91">
        <v>10</v>
      </c>
      <c r="N119" s="91">
        <v>5</v>
      </c>
      <c r="O119" s="97">
        <f>SUM(I119:N124)</f>
        <v>45</v>
      </c>
      <c r="P119" s="100"/>
      <c r="Q119" s="103">
        <f>P119*O119</f>
        <v>0</v>
      </c>
    </row>
    <row r="120" spans="1:17" x14ac:dyDescent="0.3">
      <c r="A120" s="92"/>
      <c r="B120" s="95"/>
      <c r="C120" s="92"/>
      <c r="D120" s="11" t="s">
        <v>100</v>
      </c>
      <c r="E120" s="11" t="s">
        <v>101</v>
      </c>
      <c r="F120" s="10"/>
      <c r="G120" s="10"/>
      <c r="H120" s="92"/>
      <c r="I120" s="92"/>
      <c r="J120" s="92"/>
      <c r="K120" s="69"/>
      <c r="L120" s="92"/>
      <c r="M120" s="92"/>
      <c r="N120" s="92"/>
      <c r="O120" s="98"/>
      <c r="P120" s="101"/>
      <c r="Q120" s="104"/>
    </row>
    <row r="121" spans="1:17" x14ac:dyDescent="0.3">
      <c r="A121" s="92"/>
      <c r="B121" s="95"/>
      <c r="C121" s="92"/>
      <c r="D121" s="11" t="s">
        <v>107</v>
      </c>
      <c r="E121" s="11" t="s">
        <v>62</v>
      </c>
      <c r="F121" s="10"/>
      <c r="G121" s="10"/>
      <c r="H121" s="92"/>
      <c r="I121" s="92"/>
      <c r="J121" s="92"/>
      <c r="K121" s="69"/>
      <c r="L121" s="92"/>
      <c r="M121" s="92"/>
      <c r="N121" s="92"/>
      <c r="O121" s="98"/>
      <c r="P121" s="101"/>
      <c r="Q121" s="104"/>
    </row>
    <row r="122" spans="1:17" ht="25.5" x14ac:dyDescent="0.3">
      <c r="A122" s="92"/>
      <c r="B122" s="95"/>
      <c r="C122" s="92"/>
      <c r="D122" s="11" t="s">
        <v>102</v>
      </c>
      <c r="E122" s="11" t="s">
        <v>103</v>
      </c>
      <c r="F122" s="10"/>
      <c r="G122" s="10"/>
      <c r="H122" s="92"/>
      <c r="I122" s="92"/>
      <c r="J122" s="92"/>
      <c r="K122" s="69"/>
      <c r="L122" s="92"/>
      <c r="M122" s="92"/>
      <c r="N122" s="92"/>
      <c r="O122" s="98"/>
      <c r="P122" s="101"/>
      <c r="Q122" s="104"/>
    </row>
    <row r="123" spans="1:17" x14ac:dyDescent="0.3">
      <c r="A123" s="92"/>
      <c r="B123" s="95"/>
      <c r="C123" s="92"/>
      <c r="D123" s="11" t="s">
        <v>27</v>
      </c>
      <c r="E123" s="11" t="s">
        <v>108</v>
      </c>
      <c r="F123" s="10"/>
      <c r="G123" s="10"/>
      <c r="H123" s="92"/>
      <c r="I123" s="92"/>
      <c r="J123" s="92"/>
      <c r="K123" s="69"/>
      <c r="L123" s="92"/>
      <c r="M123" s="92"/>
      <c r="N123" s="92"/>
      <c r="O123" s="98"/>
      <c r="P123" s="101"/>
      <c r="Q123" s="104"/>
    </row>
    <row r="124" spans="1:17" x14ac:dyDescent="0.3">
      <c r="A124" s="93"/>
      <c r="B124" s="96"/>
      <c r="C124" s="93"/>
      <c r="D124" s="11" t="s">
        <v>26</v>
      </c>
      <c r="E124" s="11" t="s">
        <v>96</v>
      </c>
      <c r="F124" s="10"/>
      <c r="G124" s="10"/>
      <c r="H124" s="93"/>
      <c r="I124" s="93"/>
      <c r="J124" s="93"/>
      <c r="K124" s="70"/>
      <c r="L124" s="93"/>
      <c r="M124" s="93"/>
      <c r="N124" s="93"/>
      <c r="O124" s="99"/>
      <c r="P124" s="102"/>
      <c r="Q124" s="105"/>
    </row>
    <row r="125" spans="1:17" x14ac:dyDescent="0.3">
      <c r="A125" s="91">
        <v>15</v>
      </c>
      <c r="B125" s="94" t="s">
        <v>109</v>
      </c>
      <c r="C125" s="91" t="s">
        <v>90</v>
      </c>
      <c r="D125" s="11" t="s">
        <v>27</v>
      </c>
      <c r="E125" s="11" t="s">
        <v>110</v>
      </c>
      <c r="F125" s="10"/>
      <c r="G125" s="10"/>
      <c r="H125" s="91" t="s">
        <v>19</v>
      </c>
      <c r="I125" s="91">
        <v>1</v>
      </c>
      <c r="J125" s="91">
        <v>5</v>
      </c>
      <c r="K125" s="91">
        <v>5</v>
      </c>
      <c r="L125" s="91">
        <v>9</v>
      </c>
      <c r="M125" s="91">
        <v>8</v>
      </c>
      <c r="N125" s="91"/>
      <c r="O125" s="97">
        <f>SUM(I125:N130)</f>
        <v>28</v>
      </c>
      <c r="P125" s="100"/>
      <c r="Q125" s="103">
        <f>P125*O125</f>
        <v>0</v>
      </c>
    </row>
    <row r="126" spans="1:17" x14ac:dyDescent="0.3">
      <c r="A126" s="92"/>
      <c r="B126" s="95"/>
      <c r="C126" s="92"/>
      <c r="D126" s="11" t="s">
        <v>98</v>
      </c>
      <c r="E126" s="11" t="s">
        <v>99</v>
      </c>
      <c r="F126" s="10"/>
      <c r="G126" s="10"/>
      <c r="H126" s="92"/>
      <c r="I126" s="92"/>
      <c r="J126" s="92"/>
      <c r="K126" s="92"/>
      <c r="L126" s="92"/>
      <c r="M126" s="92"/>
      <c r="N126" s="92"/>
      <c r="O126" s="98"/>
      <c r="P126" s="101"/>
      <c r="Q126" s="104"/>
    </row>
    <row r="127" spans="1:17" x14ac:dyDescent="0.3">
      <c r="A127" s="92"/>
      <c r="B127" s="95"/>
      <c r="C127" s="92"/>
      <c r="D127" s="11" t="s">
        <v>100</v>
      </c>
      <c r="E127" s="11" t="s">
        <v>101</v>
      </c>
      <c r="F127" s="16"/>
      <c r="G127" s="16"/>
      <c r="H127" s="92"/>
      <c r="I127" s="92"/>
      <c r="J127" s="92"/>
      <c r="K127" s="92"/>
      <c r="L127" s="92"/>
      <c r="M127" s="92"/>
      <c r="N127" s="92"/>
      <c r="O127" s="98"/>
      <c r="P127" s="101"/>
      <c r="Q127" s="104"/>
    </row>
    <row r="128" spans="1:17" x14ac:dyDescent="0.3">
      <c r="A128" s="92"/>
      <c r="B128" s="95"/>
      <c r="C128" s="92"/>
      <c r="D128" s="11" t="s">
        <v>107</v>
      </c>
      <c r="E128" s="11" t="s">
        <v>62</v>
      </c>
      <c r="F128" s="10"/>
      <c r="G128" s="10"/>
      <c r="H128" s="92"/>
      <c r="I128" s="92"/>
      <c r="J128" s="92"/>
      <c r="K128" s="92"/>
      <c r="L128" s="92"/>
      <c r="M128" s="92"/>
      <c r="N128" s="92"/>
      <c r="O128" s="98"/>
      <c r="P128" s="101"/>
      <c r="Q128" s="104"/>
    </row>
    <row r="129" spans="1:17" ht="25.5" x14ac:dyDescent="0.3">
      <c r="A129" s="92"/>
      <c r="B129" s="95"/>
      <c r="C129" s="92"/>
      <c r="D129" s="11" t="s">
        <v>102</v>
      </c>
      <c r="E129" s="11" t="s">
        <v>103</v>
      </c>
      <c r="F129" s="10"/>
      <c r="G129" s="10"/>
      <c r="H129" s="92"/>
      <c r="I129" s="92"/>
      <c r="J129" s="92"/>
      <c r="K129" s="92"/>
      <c r="L129" s="92"/>
      <c r="M129" s="92"/>
      <c r="N129" s="92"/>
      <c r="O129" s="98"/>
      <c r="P129" s="101"/>
      <c r="Q129" s="104"/>
    </row>
    <row r="130" spans="1:17" x14ac:dyDescent="0.3">
      <c r="A130" s="93"/>
      <c r="B130" s="95"/>
      <c r="C130" s="93"/>
      <c r="D130" s="11" t="s">
        <v>26</v>
      </c>
      <c r="E130" s="11" t="s">
        <v>96</v>
      </c>
      <c r="F130" s="10"/>
      <c r="G130" s="10"/>
      <c r="H130" s="92"/>
      <c r="I130" s="92"/>
      <c r="J130" s="92"/>
      <c r="K130" s="93"/>
      <c r="L130" s="92"/>
      <c r="M130" s="92"/>
      <c r="N130" s="92"/>
      <c r="O130" s="98"/>
      <c r="P130" s="101"/>
      <c r="Q130" s="104"/>
    </row>
    <row r="131" spans="1:17" ht="14.45" customHeight="1" x14ac:dyDescent="0.3">
      <c r="A131" s="91">
        <v>16</v>
      </c>
      <c r="B131" s="94" t="s">
        <v>270</v>
      </c>
      <c r="C131" s="91" t="s">
        <v>90</v>
      </c>
      <c r="D131" s="11" t="s">
        <v>267</v>
      </c>
      <c r="E131" s="11" t="s">
        <v>271</v>
      </c>
      <c r="F131" s="83"/>
      <c r="G131" s="83"/>
      <c r="H131" s="91" t="s">
        <v>19</v>
      </c>
      <c r="I131" s="91">
        <v>5</v>
      </c>
      <c r="J131" s="91"/>
      <c r="K131" s="91"/>
      <c r="L131" s="91"/>
      <c r="M131" s="91"/>
      <c r="N131" s="91"/>
      <c r="O131" s="97">
        <f>SUM(I131:N136)</f>
        <v>5</v>
      </c>
      <c r="P131" s="100"/>
      <c r="Q131" s="103">
        <f>P131*O131</f>
        <v>0</v>
      </c>
    </row>
    <row r="132" spans="1:17" x14ac:dyDescent="0.3">
      <c r="A132" s="92"/>
      <c r="B132" s="95"/>
      <c r="C132" s="92"/>
      <c r="D132" s="11" t="s">
        <v>272</v>
      </c>
      <c r="E132" s="74">
        <v>0.375</v>
      </c>
      <c r="F132" s="83"/>
      <c r="G132" s="83"/>
      <c r="H132" s="92"/>
      <c r="I132" s="92"/>
      <c r="J132" s="92"/>
      <c r="K132" s="92"/>
      <c r="L132" s="92"/>
      <c r="M132" s="92"/>
      <c r="N132" s="92"/>
      <c r="O132" s="98"/>
      <c r="P132" s="101"/>
      <c r="Q132" s="104"/>
    </row>
    <row r="133" spans="1:17" x14ac:dyDescent="0.3">
      <c r="A133" s="92"/>
      <c r="B133" s="95"/>
      <c r="C133" s="92"/>
      <c r="D133" s="11" t="s">
        <v>26</v>
      </c>
      <c r="E133" s="11" t="s">
        <v>96</v>
      </c>
      <c r="F133" s="16"/>
      <c r="G133" s="16"/>
      <c r="H133" s="92"/>
      <c r="I133" s="92"/>
      <c r="J133" s="92"/>
      <c r="K133" s="92"/>
      <c r="L133" s="92"/>
      <c r="M133" s="92"/>
      <c r="N133" s="92"/>
      <c r="O133" s="98"/>
      <c r="P133" s="101"/>
      <c r="Q133" s="104"/>
    </row>
    <row r="134" spans="1:17" x14ac:dyDescent="0.3">
      <c r="A134" s="92"/>
      <c r="B134" s="95"/>
      <c r="C134" s="92"/>
      <c r="D134" s="11" t="s">
        <v>273</v>
      </c>
      <c r="E134" s="11" t="s">
        <v>165</v>
      </c>
      <c r="F134" s="83" t="s">
        <v>20</v>
      </c>
      <c r="G134" s="83"/>
      <c r="H134" s="92"/>
      <c r="I134" s="92"/>
      <c r="J134" s="92"/>
      <c r="K134" s="92"/>
      <c r="L134" s="92"/>
      <c r="M134" s="92"/>
      <c r="N134" s="92"/>
      <c r="O134" s="98"/>
      <c r="P134" s="101"/>
      <c r="Q134" s="104"/>
    </row>
    <row r="135" spans="1:17" x14ac:dyDescent="0.3">
      <c r="A135" s="92"/>
      <c r="B135" s="95"/>
      <c r="C135" s="92"/>
      <c r="D135" s="11" t="s">
        <v>268</v>
      </c>
      <c r="E135" s="11" t="s">
        <v>274</v>
      </c>
      <c r="F135" s="83" t="s">
        <v>20</v>
      </c>
      <c r="G135" s="83"/>
      <c r="H135" s="92"/>
      <c r="I135" s="92"/>
      <c r="J135" s="92"/>
      <c r="K135" s="92"/>
      <c r="L135" s="92"/>
      <c r="M135" s="92"/>
      <c r="N135" s="92"/>
      <c r="O135" s="98"/>
      <c r="P135" s="101"/>
      <c r="Q135" s="104"/>
    </row>
    <row r="136" spans="1:17" x14ac:dyDescent="0.3">
      <c r="A136" s="93"/>
      <c r="B136" s="96"/>
      <c r="C136" s="93"/>
      <c r="D136" s="11"/>
      <c r="E136" s="11"/>
      <c r="F136" s="83"/>
      <c r="G136" s="83"/>
      <c r="H136" s="93"/>
      <c r="I136" s="93"/>
      <c r="J136" s="93"/>
      <c r="K136" s="93"/>
      <c r="L136" s="93"/>
      <c r="M136" s="93"/>
      <c r="N136" s="93"/>
      <c r="O136" s="99"/>
      <c r="P136" s="102"/>
      <c r="Q136" s="105"/>
    </row>
    <row r="137" spans="1:17" x14ac:dyDescent="0.3">
      <c r="A137" s="91">
        <v>17</v>
      </c>
      <c r="B137" s="94" t="s">
        <v>111</v>
      </c>
      <c r="C137" s="91" t="s">
        <v>90</v>
      </c>
      <c r="D137" s="13" t="s">
        <v>112</v>
      </c>
      <c r="E137" s="17" t="s">
        <v>113</v>
      </c>
      <c r="F137" s="10"/>
      <c r="G137" s="10"/>
      <c r="H137" s="91" t="s">
        <v>19</v>
      </c>
      <c r="I137" s="91">
        <v>5</v>
      </c>
      <c r="J137" s="91">
        <v>5</v>
      </c>
      <c r="K137" s="91">
        <v>5</v>
      </c>
      <c r="L137" s="91">
        <v>5</v>
      </c>
      <c r="M137" s="91">
        <v>5</v>
      </c>
      <c r="N137" s="91"/>
      <c r="O137" s="97">
        <f>SUM(I137:N140)</f>
        <v>25</v>
      </c>
      <c r="P137" s="100"/>
      <c r="Q137" s="103">
        <f>P137*O137</f>
        <v>0</v>
      </c>
    </row>
    <row r="138" spans="1:17" x14ac:dyDescent="0.3">
      <c r="A138" s="92"/>
      <c r="B138" s="95"/>
      <c r="C138" s="92"/>
      <c r="D138" s="13" t="s">
        <v>26</v>
      </c>
      <c r="E138" s="17" t="s">
        <v>114</v>
      </c>
      <c r="F138" s="10"/>
      <c r="G138" s="10"/>
      <c r="H138" s="92"/>
      <c r="I138" s="92"/>
      <c r="J138" s="92"/>
      <c r="K138" s="92"/>
      <c r="L138" s="92"/>
      <c r="M138" s="92"/>
      <c r="N138" s="92"/>
      <c r="O138" s="98"/>
      <c r="P138" s="101"/>
      <c r="Q138" s="104"/>
    </row>
    <row r="139" spans="1:17" ht="25.5" x14ac:dyDescent="0.3">
      <c r="A139" s="92"/>
      <c r="B139" s="95"/>
      <c r="C139" s="92"/>
      <c r="D139" s="13" t="s">
        <v>115</v>
      </c>
      <c r="E139" s="29">
        <v>155</v>
      </c>
      <c r="F139" s="10"/>
      <c r="G139" s="10"/>
      <c r="H139" s="92"/>
      <c r="I139" s="92"/>
      <c r="J139" s="92"/>
      <c r="K139" s="92"/>
      <c r="L139" s="92"/>
      <c r="M139" s="92"/>
      <c r="N139" s="92"/>
      <c r="O139" s="98"/>
      <c r="P139" s="101"/>
      <c r="Q139" s="104"/>
    </row>
    <row r="140" spans="1:17" ht="25.5" x14ac:dyDescent="0.3">
      <c r="A140" s="92"/>
      <c r="B140" s="95"/>
      <c r="C140" s="92"/>
      <c r="D140" s="12" t="s">
        <v>116</v>
      </c>
      <c r="E140" s="11" t="s">
        <v>117</v>
      </c>
      <c r="F140" s="16"/>
      <c r="G140" s="16"/>
      <c r="H140" s="92"/>
      <c r="I140" s="92"/>
      <c r="J140" s="92"/>
      <c r="K140" s="92"/>
      <c r="L140" s="92"/>
      <c r="M140" s="92"/>
      <c r="N140" s="92"/>
      <c r="O140" s="98"/>
      <c r="P140" s="101"/>
      <c r="Q140" s="104"/>
    </row>
    <row r="141" spans="1:17" ht="25.5" x14ac:dyDescent="0.3">
      <c r="A141" s="91">
        <v>18</v>
      </c>
      <c r="B141" s="94" t="s">
        <v>118</v>
      </c>
      <c r="C141" s="91" t="s">
        <v>90</v>
      </c>
      <c r="D141" s="11" t="s">
        <v>119</v>
      </c>
      <c r="E141" s="44" t="s">
        <v>62</v>
      </c>
      <c r="F141" s="10"/>
      <c r="G141" s="16"/>
      <c r="H141" s="91" t="s">
        <v>19</v>
      </c>
      <c r="I141" s="91"/>
      <c r="J141" s="91"/>
      <c r="K141" s="91"/>
      <c r="L141" s="91">
        <v>5</v>
      </c>
      <c r="M141" s="91">
        <v>5</v>
      </c>
      <c r="N141" s="91"/>
      <c r="O141" s="97">
        <f>SUM(I141:N144)</f>
        <v>10</v>
      </c>
      <c r="P141" s="100"/>
      <c r="Q141" s="103">
        <f>P141*O141</f>
        <v>0</v>
      </c>
    </row>
    <row r="142" spans="1:17" ht="25.5" x14ac:dyDescent="0.3">
      <c r="A142" s="92"/>
      <c r="B142" s="95"/>
      <c r="C142" s="92"/>
      <c r="D142" s="11" t="s">
        <v>120</v>
      </c>
      <c r="E142" s="44" t="s">
        <v>62</v>
      </c>
      <c r="F142" s="10"/>
      <c r="G142" s="10"/>
      <c r="H142" s="92"/>
      <c r="I142" s="92"/>
      <c r="J142" s="92"/>
      <c r="K142" s="92"/>
      <c r="L142" s="92"/>
      <c r="M142" s="92"/>
      <c r="N142" s="92"/>
      <c r="O142" s="98"/>
      <c r="P142" s="101"/>
      <c r="Q142" s="104"/>
    </row>
    <row r="143" spans="1:17" ht="25.5" x14ac:dyDescent="0.3">
      <c r="A143" s="92"/>
      <c r="B143" s="95"/>
      <c r="C143" s="92"/>
      <c r="D143" s="11" t="s">
        <v>121</v>
      </c>
      <c r="E143" s="44" t="s">
        <v>62</v>
      </c>
      <c r="F143" s="10"/>
      <c r="G143" s="10"/>
      <c r="H143" s="92"/>
      <c r="I143" s="92"/>
      <c r="J143" s="92"/>
      <c r="K143" s="92"/>
      <c r="L143" s="92"/>
      <c r="M143" s="92"/>
      <c r="N143" s="92"/>
      <c r="O143" s="98"/>
      <c r="P143" s="101"/>
      <c r="Q143" s="104"/>
    </row>
    <row r="144" spans="1:17" ht="25.5" x14ac:dyDescent="0.3">
      <c r="A144" s="92"/>
      <c r="B144" s="95"/>
      <c r="C144" s="92"/>
      <c r="D144" s="11" t="s">
        <v>122</v>
      </c>
      <c r="E144" s="44" t="s">
        <v>62</v>
      </c>
      <c r="F144" s="10"/>
      <c r="G144" s="10"/>
      <c r="H144" s="92"/>
      <c r="I144" s="92"/>
      <c r="J144" s="92"/>
      <c r="K144" s="92"/>
      <c r="L144" s="92"/>
      <c r="M144" s="92"/>
      <c r="N144" s="92"/>
      <c r="O144" s="98"/>
      <c r="P144" s="101"/>
      <c r="Q144" s="104"/>
    </row>
    <row r="145" spans="1:21" ht="25.5" x14ac:dyDescent="0.3">
      <c r="A145" s="91">
        <v>19</v>
      </c>
      <c r="B145" s="94" t="s">
        <v>123</v>
      </c>
      <c r="C145" s="91" t="s">
        <v>90</v>
      </c>
      <c r="D145" s="11" t="s">
        <v>124</v>
      </c>
      <c r="E145" s="44" t="s">
        <v>62</v>
      </c>
      <c r="F145" s="10"/>
      <c r="G145" s="16"/>
      <c r="H145" s="91" t="s">
        <v>19</v>
      </c>
      <c r="I145" s="91"/>
      <c r="J145" s="91"/>
      <c r="K145" s="91"/>
      <c r="L145" s="91">
        <v>5</v>
      </c>
      <c r="M145" s="91">
        <v>5</v>
      </c>
      <c r="N145" s="91"/>
      <c r="O145" s="97">
        <f>SUM(I145:N147)</f>
        <v>10</v>
      </c>
      <c r="P145" s="100"/>
      <c r="Q145" s="103">
        <f>P145*O145</f>
        <v>0</v>
      </c>
    </row>
    <row r="146" spans="1:21" ht="25.5" x14ac:dyDescent="0.3">
      <c r="A146" s="92"/>
      <c r="B146" s="95"/>
      <c r="C146" s="92"/>
      <c r="D146" s="11" t="s">
        <v>125</v>
      </c>
      <c r="E146" s="44" t="s">
        <v>62</v>
      </c>
      <c r="F146" s="10"/>
      <c r="G146" s="10"/>
      <c r="H146" s="92"/>
      <c r="I146" s="92"/>
      <c r="J146" s="92"/>
      <c r="K146" s="92"/>
      <c r="L146" s="92"/>
      <c r="M146" s="92"/>
      <c r="N146" s="92"/>
      <c r="O146" s="98"/>
      <c r="P146" s="101"/>
      <c r="Q146" s="104"/>
    </row>
    <row r="147" spans="1:21" ht="25.5" x14ac:dyDescent="0.3">
      <c r="A147" s="92"/>
      <c r="B147" s="95"/>
      <c r="C147" s="92"/>
      <c r="D147" s="11" t="s">
        <v>246</v>
      </c>
      <c r="E147" s="44" t="s">
        <v>62</v>
      </c>
      <c r="F147" s="10"/>
      <c r="G147" s="10"/>
      <c r="H147" s="92"/>
      <c r="I147" s="92"/>
      <c r="J147" s="92"/>
      <c r="K147" s="92"/>
      <c r="L147" s="92"/>
      <c r="M147" s="92"/>
      <c r="N147" s="92"/>
      <c r="O147" s="98"/>
      <c r="P147" s="101"/>
      <c r="Q147" s="104"/>
    </row>
    <row r="148" spans="1:21" x14ac:dyDescent="0.3">
      <c r="A148" s="75"/>
      <c r="B148" s="18" t="s">
        <v>32</v>
      </c>
      <c r="C148" s="19" t="s">
        <v>126</v>
      </c>
      <c r="D148" s="31"/>
      <c r="E148" s="31"/>
      <c r="F148" s="71"/>
      <c r="G148" s="71"/>
      <c r="H148" s="20"/>
      <c r="I148" s="20"/>
      <c r="J148" s="20"/>
      <c r="K148" s="20"/>
      <c r="L148" s="20"/>
      <c r="M148" s="20"/>
      <c r="N148" s="20"/>
      <c r="O148" s="20"/>
      <c r="P148" s="20"/>
      <c r="Q148" s="89">
        <f>SUM(Q9:Q147)</f>
        <v>0</v>
      </c>
      <c r="T148" s="86"/>
      <c r="U148" s="88">
        <f>R148-S148-T148</f>
        <v>0</v>
      </c>
    </row>
    <row r="149" spans="1:21" x14ac:dyDescent="0.3">
      <c r="A149" s="92">
        <v>20</v>
      </c>
      <c r="B149" s="95" t="s">
        <v>127</v>
      </c>
      <c r="C149" s="92" t="s">
        <v>128</v>
      </c>
      <c r="D149" s="32" t="s">
        <v>129</v>
      </c>
      <c r="E149" s="32" t="s">
        <v>130</v>
      </c>
      <c r="F149" s="23"/>
      <c r="G149" s="23"/>
      <c r="H149" s="15" t="s">
        <v>19</v>
      </c>
      <c r="I149" s="92">
        <v>28</v>
      </c>
      <c r="J149" s="92">
        <v>10</v>
      </c>
      <c r="K149" s="92">
        <v>10</v>
      </c>
      <c r="L149" s="92">
        <v>15</v>
      </c>
      <c r="M149" s="92">
        <v>15</v>
      </c>
      <c r="N149" s="92">
        <v>10</v>
      </c>
      <c r="O149" s="98">
        <f>SUM(I149:N153)</f>
        <v>88</v>
      </c>
      <c r="P149" s="101"/>
      <c r="Q149" s="104">
        <f>P149*O149</f>
        <v>0</v>
      </c>
    </row>
    <row r="150" spans="1:21" x14ac:dyDescent="0.3">
      <c r="A150" s="92"/>
      <c r="B150" s="95"/>
      <c r="C150" s="92"/>
      <c r="D150" s="11" t="s">
        <v>34</v>
      </c>
      <c r="E150" s="17" t="s">
        <v>131</v>
      </c>
      <c r="F150" s="33"/>
      <c r="G150" s="25"/>
      <c r="H150" s="15"/>
      <c r="I150" s="92"/>
      <c r="J150" s="92"/>
      <c r="K150" s="92"/>
      <c r="L150" s="92"/>
      <c r="M150" s="92"/>
      <c r="N150" s="92"/>
      <c r="O150" s="98"/>
      <c r="P150" s="101"/>
      <c r="Q150" s="104"/>
    </row>
    <row r="151" spans="1:21" x14ac:dyDescent="0.3">
      <c r="A151" s="92"/>
      <c r="B151" s="95"/>
      <c r="C151" s="92"/>
      <c r="D151" s="11" t="s">
        <v>23</v>
      </c>
      <c r="E151" s="11">
        <v>600</v>
      </c>
      <c r="F151" s="10"/>
      <c r="G151" s="10"/>
      <c r="H151" s="15"/>
      <c r="I151" s="92"/>
      <c r="J151" s="92"/>
      <c r="K151" s="92"/>
      <c r="L151" s="92"/>
      <c r="M151" s="92"/>
      <c r="N151" s="92"/>
      <c r="O151" s="98"/>
      <c r="P151" s="101"/>
      <c r="Q151" s="104"/>
    </row>
    <row r="152" spans="1:21" ht="25.5" x14ac:dyDescent="0.3">
      <c r="A152" s="92"/>
      <c r="B152" s="95"/>
      <c r="C152" s="92"/>
      <c r="D152" s="11" t="s">
        <v>26</v>
      </c>
      <c r="E152" s="11" t="s">
        <v>132</v>
      </c>
      <c r="F152" s="10"/>
      <c r="G152" s="10"/>
      <c r="H152" s="15"/>
      <c r="I152" s="92"/>
      <c r="J152" s="92"/>
      <c r="K152" s="92"/>
      <c r="L152" s="92"/>
      <c r="M152" s="92"/>
      <c r="N152" s="92"/>
      <c r="O152" s="98"/>
      <c r="P152" s="101"/>
      <c r="Q152" s="104"/>
    </row>
    <row r="153" spans="1:21" x14ac:dyDescent="0.3">
      <c r="A153" s="93"/>
      <c r="B153" s="96"/>
      <c r="C153" s="93"/>
      <c r="D153" s="11" t="s">
        <v>129</v>
      </c>
      <c r="E153" s="34" t="s">
        <v>130</v>
      </c>
      <c r="F153" s="10"/>
      <c r="G153" s="10"/>
      <c r="H153" s="15"/>
      <c r="I153" s="93"/>
      <c r="J153" s="93"/>
      <c r="K153" s="93"/>
      <c r="L153" s="93"/>
      <c r="M153" s="93"/>
      <c r="N153" s="93"/>
      <c r="O153" s="99"/>
      <c r="P153" s="102"/>
      <c r="Q153" s="105"/>
    </row>
    <row r="154" spans="1:21" x14ac:dyDescent="0.3">
      <c r="A154" s="91">
        <v>21</v>
      </c>
      <c r="B154" s="94" t="s">
        <v>133</v>
      </c>
      <c r="C154" s="91" t="s">
        <v>128</v>
      </c>
      <c r="D154" s="11" t="s">
        <v>134</v>
      </c>
      <c r="E154" s="17" t="s">
        <v>135</v>
      </c>
      <c r="F154" s="16"/>
      <c r="G154" s="16"/>
      <c r="H154" s="91" t="s">
        <v>19</v>
      </c>
      <c r="I154" s="91">
        <v>22</v>
      </c>
      <c r="J154" s="91">
        <v>14</v>
      </c>
      <c r="K154" s="91">
        <v>5</v>
      </c>
      <c r="L154" s="91">
        <v>19</v>
      </c>
      <c r="M154" s="91">
        <v>19</v>
      </c>
      <c r="N154" s="91"/>
      <c r="O154" s="97">
        <f>SUM(I154:N158)</f>
        <v>79</v>
      </c>
      <c r="P154" s="100"/>
      <c r="Q154" s="103">
        <f>P154*O154</f>
        <v>0</v>
      </c>
    </row>
    <row r="155" spans="1:21" x14ac:dyDescent="0.3">
      <c r="A155" s="92"/>
      <c r="B155" s="95"/>
      <c r="C155" s="92"/>
      <c r="D155" s="11" t="s">
        <v>136</v>
      </c>
      <c r="E155" s="17" t="s">
        <v>21</v>
      </c>
      <c r="F155" s="16"/>
      <c r="G155" s="16"/>
      <c r="H155" s="92"/>
      <c r="I155" s="92"/>
      <c r="J155" s="92"/>
      <c r="K155" s="92"/>
      <c r="L155" s="92"/>
      <c r="M155" s="92"/>
      <c r="N155" s="92"/>
      <c r="O155" s="98"/>
      <c r="P155" s="101"/>
      <c r="Q155" s="104"/>
    </row>
    <row r="156" spans="1:21" x14ac:dyDescent="0.3">
      <c r="A156" s="92"/>
      <c r="B156" s="95"/>
      <c r="C156" s="92"/>
      <c r="D156" s="11" t="s">
        <v>23</v>
      </c>
      <c r="E156" s="11">
        <v>600</v>
      </c>
      <c r="F156" s="10"/>
      <c r="G156" s="10"/>
      <c r="H156" s="92"/>
      <c r="I156" s="92"/>
      <c r="J156" s="92"/>
      <c r="K156" s="92"/>
      <c r="L156" s="92"/>
      <c r="M156" s="92"/>
      <c r="N156" s="92"/>
      <c r="O156" s="98"/>
      <c r="P156" s="101"/>
      <c r="Q156" s="104"/>
    </row>
    <row r="157" spans="1:21" ht="25.5" x14ac:dyDescent="0.3">
      <c r="A157" s="92"/>
      <c r="B157" s="95"/>
      <c r="C157" s="92"/>
      <c r="D157" s="30" t="s">
        <v>26</v>
      </c>
      <c r="E157" s="30" t="s">
        <v>132</v>
      </c>
      <c r="F157" s="9"/>
      <c r="G157" s="10"/>
      <c r="H157" s="92"/>
      <c r="I157" s="92"/>
      <c r="J157" s="92"/>
      <c r="K157" s="92"/>
      <c r="L157" s="92"/>
      <c r="M157" s="92"/>
      <c r="N157" s="92"/>
      <c r="O157" s="98"/>
      <c r="P157" s="101"/>
      <c r="Q157" s="104"/>
    </row>
    <row r="158" spans="1:21" ht="25.5" x14ac:dyDescent="0.3">
      <c r="A158" s="93"/>
      <c r="B158" s="95"/>
      <c r="C158" s="92"/>
      <c r="D158" s="11" t="s">
        <v>129</v>
      </c>
      <c r="E158" s="35" t="s">
        <v>137</v>
      </c>
      <c r="F158" s="10"/>
      <c r="G158" s="10"/>
      <c r="H158" s="92"/>
      <c r="I158" s="92"/>
      <c r="J158" s="92"/>
      <c r="K158" s="93"/>
      <c r="L158" s="92"/>
      <c r="M158" s="92"/>
      <c r="N158" s="92"/>
      <c r="O158" s="98"/>
      <c r="P158" s="101"/>
      <c r="Q158" s="104"/>
    </row>
    <row r="159" spans="1:21" x14ac:dyDescent="0.3">
      <c r="A159" s="91">
        <v>22</v>
      </c>
      <c r="B159" s="94" t="s">
        <v>138</v>
      </c>
      <c r="C159" s="9" t="s">
        <v>128</v>
      </c>
      <c r="D159" s="11" t="s">
        <v>139</v>
      </c>
      <c r="E159" s="17" t="s">
        <v>21</v>
      </c>
      <c r="F159" s="36"/>
      <c r="G159" s="16"/>
      <c r="H159" s="91" t="s">
        <v>19</v>
      </c>
      <c r="I159" s="91">
        <v>10</v>
      </c>
      <c r="J159" s="91">
        <v>5</v>
      </c>
      <c r="K159" s="91">
        <v>5</v>
      </c>
      <c r="L159" s="91">
        <v>10</v>
      </c>
      <c r="M159" s="91">
        <v>10</v>
      </c>
      <c r="N159" s="91">
        <v>5</v>
      </c>
      <c r="O159" s="97">
        <f>SUM(I159:N162)</f>
        <v>45</v>
      </c>
      <c r="P159" s="100"/>
      <c r="Q159" s="103">
        <f>P159*O159</f>
        <v>0</v>
      </c>
    </row>
    <row r="160" spans="1:21" x14ac:dyDescent="0.3">
      <c r="A160" s="92"/>
      <c r="B160" s="95"/>
      <c r="C160" s="15"/>
      <c r="D160" s="11" t="s">
        <v>23</v>
      </c>
      <c r="E160" s="11">
        <v>600</v>
      </c>
      <c r="F160" s="10"/>
      <c r="G160" s="10"/>
      <c r="H160" s="92"/>
      <c r="I160" s="92"/>
      <c r="J160" s="92"/>
      <c r="K160" s="92"/>
      <c r="L160" s="92"/>
      <c r="M160" s="92"/>
      <c r="N160" s="92"/>
      <c r="O160" s="98"/>
      <c r="P160" s="101"/>
      <c r="Q160" s="104"/>
    </row>
    <row r="161" spans="1:21" ht="25.5" x14ac:dyDescent="0.3">
      <c r="A161" s="92"/>
      <c r="B161" s="95"/>
      <c r="C161" s="37"/>
      <c r="D161" s="11" t="s">
        <v>26</v>
      </c>
      <c r="E161" s="11" t="s">
        <v>132</v>
      </c>
      <c r="F161" s="10"/>
      <c r="G161" s="10"/>
      <c r="H161" s="92"/>
      <c r="I161" s="92"/>
      <c r="J161" s="92"/>
      <c r="K161" s="92"/>
      <c r="L161" s="92"/>
      <c r="M161" s="92"/>
      <c r="N161" s="92"/>
      <c r="O161" s="98"/>
      <c r="P161" s="101"/>
      <c r="Q161" s="104"/>
    </row>
    <row r="162" spans="1:21" x14ac:dyDescent="0.3">
      <c r="A162" s="93"/>
      <c r="B162" s="96"/>
      <c r="C162" s="32"/>
      <c r="D162" s="32" t="s">
        <v>129</v>
      </c>
      <c r="E162" s="35" t="s">
        <v>140</v>
      </c>
      <c r="F162" s="10"/>
      <c r="G162" s="10"/>
      <c r="H162" s="93"/>
      <c r="I162" s="93"/>
      <c r="J162" s="93"/>
      <c r="K162" s="93"/>
      <c r="L162" s="93"/>
      <c r="M162" s="93"/>
      <c r="N162" s="93"/>
      <c r="O162" s="99"/>
      <c r="P162" s="102"/>
      <c r="Q162" s="105"/>
    </row>
    <row r="163" spans="1:21" x14ac:dyDescent="0.3">
      <c r="A163" s="73"/>
      <c r="B163" s="18" t="s">
        <v>32</v>
      </c>
      <c r="C163" s="19" t="s">
        <v>141</v>
      </c>
      <c r="D163" s="38"/>
      <c r="E163" s="39"/>
      <c r="F163" s="40"/>
      <c r="G163" s="40"/>
      <c r="H163" s="41"/>
      <c r="I163" s="20"/>
      <c r="J163" s="20"/>
      <c r="K163" s="20"/>
      <c r="L163" s="20"/>
      <c r="M163" s="20"/>
      <c r="N163" s="20"/>
      <c r="O163" s="20"/>
      <c r="P163" s="21"/>
      <c r="Q163" s="89">
        <f>SUM(Q149:Q162)</f>
        <v>0</v>
      </c>
      <c r="U163" s="88">
        <f>R163-S163-T163</f>
        <v>0</v>
      </c>
    </row>
    <row r="164" spans="1:21" ht="27" x14ac:dyDescent="0.3">
      <c r="A164" s="107">
        <v>23</v>
      </c>
      <c r="B164" s="95" t="s">
        <v>142</v>
      </c>
      <c r="C164" s="92" t="s">
        <v>143</v>
      </c>
      <c r="D164" s="42" t="s">
        <v>33</v>
      </c>
      <c r="E164" s="67" t="s">
        <v>144</v>
      </c>
      <c r="F164" s="43"/>
      <c r="G164" s="43"/>
      <c r="H164" s="92" t="s">
        <v>19</v>
      </c>
      <c r="I164" s="92">
        <v>3</v>
      </c>
      <c r="J164" s="92">
        <v>2</v>
      </c>
      <c r="K164" s="69">
        <v>1</v>
      </c>
      <c r="L164" s="92">
        <v>2</v>
      </c>
      <c r="M164" s="92">
        <v>2</v>
      </c>
      <c r="N164" s="92">
        <v>2</v>
      </c>
      <c r="O164" s="98">
        <f>SUM(I164:N173)</f>
        <v>12</v>
      </c>
      <c r="P164" s="101"/>
      <c r="Q164" s="105">
        <f>P164*O164</f>
        <v>0</v>
      </c>
    </row>
    <row r="165" spans="1:21" x14ac:dyDescent="0.3">
      <c r="A165" s="107"/>
      <c r="B165" s="95"/>
      <c r="C165" s="92"/>
      <c r="D165" s="12" t="s">
        <v>145</v>
      </c>
      <c r="E165" s="44">
        <v>300</v>
      </c>
      <c r="F165" s="10"/>
      <c r="G165" s="10"/>
      <c r="H165" s="92"/>
      <c r="I165" s="92"/>
      <c r="J165" s="92"/>
      <c r="K165" s="69"/>
      <c r="L165" s="92"/>
      <c r="M165" s="92"/>
      <c r="N165" s="92"/>
      <c r="O165" s="98"/>
      <c r="P165" s="101"/>
      <c r="Q165" s="109"/>
    </row>
    <row r="166" spans="1:21" x14ac:dyDescent="0.3">
      <c r="A166" s="107"/>
      <c r="B166" s="95"/>
      <c r="C166" s="92"/>
      <c r="D166" s="12" t="s">
        <v>146</v>
      </c>
      <c r="E166" s="45" t="s">
        <v>147</v>
      </c>
      <c r="F166" s="16"/>
      <c r="G166" s="16"/>
      <c r="H166" s="92"/>
      <c r="I166" s="92"/>
      <c r="J166" s="92"/>
      <c r="K166" s="69"/>
      <c r="L166" s="92"/>
      <c r="M166" s="92"/>
      <c r="N166" s="92"/>
      <c r="O166" s="98"/>
      <c r="P166" s="101"/>
      <c r="Q166" s="109"/>
    </row>
    <row r="167" spans="1:21" x14ac:dyDescent="0.3">
      <c r="A167" s="107"/>
      <c r="B167" s="95"/>
      <c r="C167" s="92"/>
      <c r="D167" s="12" t="s">
        <v>112</v>
      </c>
      <c r="E167" s="44" t="s">
        <v>148</v>
      </c>
      <c r="F167" s="16"/>
      <c r="G167" s="16"/>
      <c r="H167" s="92"/>
      <c r="I167" s="92"/>
      <c r="J167" s="92"/>
      <c r="K167" s="69"/>
      <c r="L167" s="92"/>
      <c r="M167" s="92"/>
      <c r="N167" s="92"/>
      <c r="O167" s="98"/>
      <c r="P167" s="101"/>
      <c r="Q167" s="109"/>
    </row>
    <row r="168" spans="1:21" x14ac:dyDescent="0.3">
      <c r="A168" s="107"/>
      <c r="B168" s="95"/>
      <c r="C168" s="92"/>
      <c r="D168" s="12" t="s">
        <v>31</v>
      </c>
      <c r="E168" s="44" t="s">
        <v>149</v>
      </c>
      <c r="F168" s="10" t="s">
        <v>20</v>
      </c>
      <c r="G168" s="10"/>
      <c r="H168" s="92"/>
      <c r="I168" s="92"/>
      <c r="J168" s="92"/>
      <c r="K168" s="69"/>
      <c r="L168" s="92"/>
      <c r="M168" s="92"/>
      <c r="N168" s="92"/>
      <c r="O168" s="98"/>
      <c r="P168" s="101"/>
      <c r="Q168" s="109"/>
    </row>
    <row r="169" spans="1:21" x14ac:dyDescent="0.3">
      <c r="A169" s="107"/>
      <c r="B169" s="95"/>
      <c r="C169" s="92"/>
      <c r="D169" s="12" t="s">
        <v>150</v>
      </c>
      <c r="E169" s="44" t="s">
        <v>151</v>
      </c>
      <c r="F169" s="10" t="s">
        <v>29</v>
      </c>
      <c r="G169" s="10"/>
      <c r="H169" s="92"/>
      <c r="I169" s="92"/>
      <c r="J169" s="92"/>
      <c r="K169" s="69"/>
      <c r="L169" s="92"/>
      <c r="M169" s="92"/>
      <c r="N169" s="92"/>
      <c r="O169" s="98"/>
      <c r="P169" s="101"/>
      <c r="Q169" s="109"/>
    </row>
    <row r="170" spans="1:21" x14ac:dyDescent="0.3">
      <c r="A170" s="107"/>
      <c r="B170" s="95"/>
      <c r="C170" s="92"/>
      <c r="D170" s="12" t="s">
        <v>152</v>
      </c>
      <c r="E170" s="44" t="s">
        <v>153</v>
      </c>
      <c r="F170" s="10" t="s">
        <v>20</v>
      </c>
      <c r="G170" s="10"/>
      <c r="H170" s="92"/>
      <c r="I170" s="92"/>
      <c r="J170" s="92"/>
      <c r="K170" s="69"/>
      <c r="L170" s="92"/>
      <c r="M170" s="92"/>
      <c r="N170" s="92"/>
      <c r="O170" s="98"/>
      <c r="P170" s="101"/>
      <c r="Q170" s="109"/>
    </row>
    <row r="171" spans="1:21" x14ac:dyDescent="0.3">
      <c r="A171" s="107"/>
      <c r="B171" s="95"/>
      <c r="C171" s="92"/>
      <c r="D171" s="12" t="s">
        <v>154</v>
      </c>
      <c r="E171" s="44" t="s">
        <v>155</v>
      </c>
      <c r="F171" s="10" t="s">
        <v>20</v>
      </c>
      <c r="G171" s="10"/>
      <c r="H171" s="92"/>
      <c r="I171" s="92"/>
      <c r="J171" s="92"/>
      <c r="K171" s="69"/>
      <c r="L171" s="92"/>
      <c r="M171" s="92"/>
      <c r="N171" s="92"/>
      <c r="O171" s="98"/>
      <c r="P171" s="101"/>
      <c r="Q171" s="109"/>
    </row>
    <row r="172" spans="1:21" ht="25.5" x14ac:dyDescent="0.3">
      <c r="A172" s="107"/>
      <c r="B172" s="95"/>
      <c r="C172" s="92"/>
      <c r="D172" s="13" t="s">
        <v>156</v>
      </c>
      <c r="E172" s="29" t="s">
        <v>157</v>
      </c>
      <c r="F172" s="10" t="s">
        <v>29</v>
      </c>
      <c r="G172" s="10"/>
      <c r="H172" s="92"/>
      <c r="I172" s="92"/>
      <c r="J172" s="92"/>
      <c r="K172" s="69"/>
      <c r="L172" s="92"/>
      <c r="M172" s="92"/>
      <c r="N172" s="92"/>
      <c r="O172" s="98"/>
      <c r="P172" s="101"/>
      <c r="Q172" s="109"/>
    </row>
    <row r="173" spans="1:21" ht="25.5" x14ac:dyDescent="0.3">
      <c r="A173" s="108"/>
      <c r="B173" s="95"/>
      <c r="C173" s="93"/>
      <c r="D173" s="12" t="s">
        <v>26</v>
      </c>
      <c r="E173" s="13" t="s">
        <v>158</v>
      </c>
      <c r="F173" s="16"/>
      <c r="G173" s="16"/>
      <c r="H173" s="92"/>
      <c r="I173" s="92"/>
      <c r="J173" s="92"/>
      <c r="K173" s="69"/>
      <c r="L173" s="92"/>
      <c r="M173" s="92"/>
      <c r="N173" s="92"/>
      <c r="O173" s="98"/>
      <c r="P173" s="101"/>
      <c r="Q173" s="109"/>
    </row>
    <row r="174" spans="1:21" x14ac:dyDescent="0.3">
      <c r="A174" s="106">
        <v>24</v>
      </c>
      <c r="B174" s="94" t="s">
        <v>159</v>
      </c>
      <c r="C174" s="91" t="s">
        <v>160</v>
      </c>
      <c r="D174" s="12" t="s">
        <v>145</v>
      </c>
      <c r="E174" s="29">
        <v>750</v>
      </c>
      <c r="F174" s="10"/>
      <c r="G174" s="10"/>
      <c r="H174" s="91" t="s">
        <v>19</v>
      </c>
      <c r="I174" s="91">
        <v>5</v>
      </c>
      <c r="J174" s="91"/>
      <c r="K174" s="68"/>
      <c r="L174" s="91"/>
      <c r="M174" s="91"/>
      <c r="N174" s="91"/>
      <c r="O174" s="97">
        <f>SUM(I174:N181)</f>
        <v>5</v>
      </c>
      <c r="P174" s="100"/>
      <c r="Q174" s="109">
        <f>P174*O174</f>
        <v>0</v>
      </c>
    </row>
    <row r="175" spans="1:21" x14ac:dyDescent="0.3">
      <c r="A175" s="107"/>
      <c r="B175" s="95"/>
      <c r="C175" s="92"/>
      <c r="D175" s="12" t="s">
        <v>161</v>
      </c>
      <c r="E175" s="13" t="s">
        <v>62</v>
      </c>
      <c r="F175" s="10"/>
      <c r="G175" s="10"/>
      <c r="H175" s="92"/>
      <c r="I175" s="92"/>
      <c r="J175" s="92"/>
      <c r="K175" s="69"/>
      <c r="L175" s="92"/>
      <c r="M175" s="92"/>
      <c r="N175" s="92"/>
      <c r="O175" s="98"/>
      <c r="P175" s="101"/>
      <c r="Q175" s="109"/>
    </row>
    <row r="176" spans="1:21" ht="25.5" x14ac:dyDescent="0.3">
      <c r="A176" s="107"/>
      <c r="B176" s="95"/>
      <c r="C176" s="92"/>
      <c r="D176" s="13" t="s">
        <v>162</v>
      </c>
      <c r="E176" s="29" t="s">
        <v>163</v>
      </c>
      <c r="F176" s="10" t="s">
        <v>29</v>
      </c>
      <c r="G176" s="10"/>
      <c r="H176" s="92"/>
      <c r="I176" s="92"/>
      <c r="J176" s="92"/>
      <c r="K176" s="69"/>
      <c r="L176" s="92"/>
      <c r="M176" s="92"/>
      <c r="N176" s="92"/>
      <c r="O176" s="98"/>
      <c r="P176" s="101"/>
      <c r="Q176" s="109"/>
    </row>
    <row r="177" spans="1:17" ht="25.5" x14ac:dyDescent="0.3">
      <c r="A177" s="107"/>
      <c r="B177" s="95"/>
      <c r="C177" s="92"/>
      <c r="D177" s="13" t="s">
        <v>164</v>
      </c>
      <c r="E177" s="29" t="s">
        <v>165</v>
      </c>
      <c r="F177" s="10" t="s">
        <v>20</v>
      </c>
      <c r="G177" s="10"/>
      <c r="H177" s="92"/>
      <c r="I177" s="92"/>
      <c r="J177" s="92"/>
      <c r="K177" s="69"/>
      <c r="L177" s="92"/>
      <c r="M177" s="92"/>
      <c r="N177" s="92"/>
      <c r="O177" s="98"/>
      <c r="P177" s="101"/>
      <c r="Q177" s="109"/>
    </row>
    <row r="178" spans="1:17" ht="25.5" x14ac:dyDescent="0.3">
      <c r="A178" s="107"/>
      <c r="B178" s="95"/>
      <c r="C178" s="92"/>
      <c r="D178" s="13" t="s">
        <v>166</v>
      </c>
      <c r="E178" s="29" t="s">
        <v>167</v>
      </c>
      <c r="F178" s="10" t="s">
        <v>20</v>
      </c>
      <c r="G178" s="10"/>
      <c r="H178" s="92"/>
      <c r="I178" s="92"/>
      <c r="J178" s="92"/>
      <c r="K178" s="69"/>
      <c r="L178" s="92"/>
      <c r="M178" s="92"/>
      <c r="N178" s="92"/>
      <c r="O178" s="98"/>
      <c r="P178" s="101"/>
      <c r="Q178" s="109"/>
    </row>
    <row r="179" spans="1:17" ht="25.5" x14ac:dyDescent="0.3">
      <c r="A179" s="107"/>
      <c r="B179" s="95"/>
      <c r="C179" s="92"/>
      <c r="D179" s="13" t="s">
        <v>168</v>
      </c>
      <c r="E179" s="29" t="s">
        <v>167</v>
      </c>
      <c r="F179" s="10" t="s">
        <v>20</v>
      </c>
      <c r="G179" s="10"/>
      <c r="H179" s="92"/>
      <c r="I179" s="92"/>
      <c r="J179" s="92"/>
      <c r="K179" s="69"/>
      <c r="L179" s="92"/>
      <c r="M179" s="92"/>
      <c r="N179" s="92"/>
      <c r="O179" s="98"/>
      <c r="P179" s="101"/>
      <c r="Q179" s="109"/>
    </row>
    <row r="180" spans="1:17" ht="25.5" x14ac:dyDescent="0.3">
      <c r="A180" s="107"/>
      <c r="B180" s="95"/>
      <c r="C180" s="92"/>
      <c r="D180" s="13" t="s">
        <v>169</v>
      </c>
      <c r="E180" s="29" t="s">
        <v>170</v>
      </c>
      <c r="F180" s="10" t="s">
        <v>20</v>
      </c>
      <c r="G180" s="10"/>
      <c r="H180" s="92"/>
      <c r="I180" s="92"/>
      <c r="J180" s="92"/>
      <c r="K180" s="69"/>
      <c r="L180" s="92"/>
      <c r="M180" s="92"/>
      <c r="N180" s="92"/>
      <c r="O180" s="98"/>
      <c r="P180" s="101"/>
      <c r="Q180" s="109"/>
    </row>
    <row r="181" spans="1:17" x14ac:dyDescent="0.3">
      <c r="A181" s="108"/>
      <c r="B181" s="96"/>
      <c r="C181" s="93"/>
      <c r="D181" s="42" t="s">
        <v>26</v>
      </c>
      <c r="E181" s="46" t="s">
        <v>171</v>
      </c>
      <c r="F181" s="43"/>
      <c r="G181" s="16"/>
      <c r="H181" s="93"/>
      <c r="I181" s="93"/>
      <c r="J181" s="93"/>
      <c r="K181" s="70"/>
      <c r="L181" s="93"/>
      <c r="M181" s="93"/>
      <c r="N181" s="93"/>
      <c r="O181" s="99"/>
      <c r="P181" s="102"/>
      <c r="Q181" s="109"/>
    </row>
    <row r="182" spans="1:17" ht="14.45" customHeight="1" x14ac:dyDescent="0.3">
      <c r="A182" s="106">
        <v>25</v>
      </c>
      <c r="B182" s="94" t="s">
        <v>172</v>
      </c>
      <c r="C182" s="91" t="s">
        <v>143</v>
      </c>
      <c r="D182" s="12" t="s">
        <v>173</v>
      </c>
      <c r="E182" s="44" t="s">
        <v>174</v>
      </c>
      <c r="F182" s="78" t="s">
        <v>20</v>
      </c>
      <c r="G182" s="16"/>
      <c r="H182" s="91" t="s">
        <v>19</v>
      </c>
      <c r="I182" s="92">
        <v>3</v>
      </c>
      <c r="J182" s="91"/>
      <c r="K182" s="91"/>
      <c r="L182" s="91">
        <v>1</v>
      </c>
      <c r="M182" s="91">
        <v>2</v>
      </c>
      <c r="N182" s="91"/>
      <c r="O182" s="97">
        <f>SUM(I182:N188)</f>
        <v>6</v>
      </c>
      <c r="P182" s="100"/>
      <c r="Q182" s="103">
        <f>P182*O182</f>
        <v>0</v>
      </c>
    </row>
    <row r="183" spans="1:17" x14ac:dyDescent="0.3">
      <c r="A183" s="107"/>
      <c r="B183" s="95"/>
      <c r="C183" s="92"/>
      <c r="D183" s="12" t="s">
        <v>175</v>
      </c>
      <c r="E183" s="44" t="s">
        <v>176</v>
      </c>
      <c r="F183" s="78" t="s">
        <v>20</v>
      </c>
      <c r="G183" s="78"/>
      <c r="H183" s="92"/>
      <c r="I183" s="92"/>
      <c r="J183" s="92"/>
      <c r="K183" s="92"/>
      <c r="L183" s="92"/>
      <c r="M183" s="92"/>
      <c r="N183" s="92"/>
      <c r="O183" s="98"/>
      <c r="P183" s="101"/>
      <c r="Q183" s="104"/>
    </row>
    <row r="184" spans="1:17" x14ac:dyDescent="0.3">
      <c r="A184" s="107"/>
      <c r="B184" s="95"/>
      <c r="C184" s="92"/>
      <c r="D184" s="12" t="s">
        <v>146</v>
      </c>
      <c r="E184" s="45" t="s">
        <v>177</v>
      </c>
      <c r="F184" s="16"/>
      <c r="G184" s="16"/>
      <c r="H184" s="92"/>
      <c r="I184" s="92"/>
      <c r="J184" s="92"/>
      <c r="K184" s="92"/>
      <c r="L184" s="92"/>
      <c r="M184" s="92"/>
      <c r="N184" s="92"/>
      <c r="O184" s="98"/>
      <c r="P184" s="101"/>
      <c r="Q184" s="104"/>
    </row>
    <row r="185" spans="1:17" x14ac:dyDescent="0.3">
      <c r="A185" s="107"/>
      <c r="B185" s="95"/>
      <c r="C185" s="92"/>
      <c r="D185" s="12" t="s">
        <v>112</v>
      </c>
      <c r="E185" s="44" t="s">
        <v>178</v>
      </c>
      <c r="F185" s="16"/>
      <c r="G185" s="16"/>
      <c r="H185" s="92"/>
      <c r="I185" s="92"/>
      <c r="J185" s="92"/>
      <c r="K185" s="92"/>
      <c r="L185" s="92"/>
      <c r="M185" s="92"/>
      <c r="N185" s="92"/>
      <c r="O185" s="98"/>
      <c r="P185" s="101"/>
      <c r="Q185" s="104"/>
    </row>
    <row r="186" spans="1:17" x14ac:dyDescent="0.3">
      <c r="A186" s="107"/>
      <c r="B186" s="95"/>
      <c r="C186" s="92"/>
      <c r="D186" s="12" t="s">
        <v>179</v>
      </c>
      <c r="E186" s="44" t="s">
        <v>62</v>
      </c>
      <c r="F186" s="78"/>
      <c r="G186" s="78"/>
      <c r="H186" s="92"/>
      <c r="I186" s="92"/>
      <c r="J186" s="92"/>
      <c r="K186" s="92"/>
      <c r="L186" s="92"/>
      <c r="M186" s="92"/>
      <c r="N186" s="92"/>
      <c r="O186" s="98"/>
      <c r="P186" s="101"/>
      <c r="Q186" s="104"/>
    </row>
    <row r="187" spans="1:17" x14ac:dyDescent="0.3">
      <c r="A187" s="107"/>
      <c r="B187" s="95"/>
      <c r="C187" s="92"/>
      <c r="D187" s="12" t="s">
        <v>180</v>
      </c>
      <c r="E187" s="44" t="s">
        <v>181</v>
      </c>
      <c r="F187" s="78" t="s">
        <v>29</v>
      </c>
      <c r="G187" s="78"/>
      <c r="H187" s="92"/>
      <c r="I187" s="92"/>
      <c r="J187" s="92"/>
      <c r="K187" s="92"/>
      <c r="L187" s="92"/>
      <c r="M187" s="92"/>
      <c r="N187" s="92"/>
      <c r="O187" s="98"/>
      <c r="P187" s="101"/>
      <c r="Q187" s="104"/>
    </row>
    <row r="188" spans="1:17" x14ac:dyDescent="0.3">
      <c r="A188" s="108"/>
      <c r="B188" s="95"/>
      <c r="C188" s="92"/>
      <c r="D188" s="12" t="s">
        <v>154</v>
      </c>
      <c r="E188" s="44" t="s">
        <v>182</v>
      </c>
      <c r="F188" s="78" t="s">
        <v>20</v>
      </c>
      <c r="G188" s="78"/>
      <c r="H188" s="92"/>
      <c r="I188" s="92"/>
      <c r="J188" s="92"/>
      <c r="K188" s="93"/>
      <c r="L188" s="92"/>
      <c r="M188" s="92"/>
      <c r="N188" s="92"/>
      <c r="O188" s="98"/>
      <c r="P188" s="101"/>
      <c r="Q188" s="105"/>
    </row>
    <row r="189" spans="1:17" ht="14.45" customHeight="1" x14ac:dyDescent="0.3">
      <c r="A189" s="106">
        <v>26</v>
      </c>
      <c r="B189" s="94" t="s">
        <v>247</v>
      </c>
      <c r="C189" s="91" t="s">
        <v>143</v>
      </c>
      <c r="D189" s="12" t="s">
        <v>248</v>
      </c>
      <c r="E189" s="44" t="s">
        <v>269</v>
      </c>
      <c r="F189" s="10" t="s">
        <v>20</v>
      </c>
      <c r="G189" s="16"/>
      <c r="H189" s="91" t="s">
        <v>19</v>
      </c>
      <c r="I189" s="91">
        <v>4</v>
      </c>
      <c r="J189" s="91">
        <v>1</v>
      </c>
      <c r="K189" s="91"/>
      <c r="L189" s="91">
        <v>1</v>
      </c>
      <c r="M189" s="91">
        <v>1</v>
      </c>
      <c r="N189" s="91"/>
      <c r="O189" s="97">
        <f>SUM(I189:N192)</f>
        <v>7</v>
      </c>
      <c r="P189" s="100"/>
      <c r="Q189" s="103">
        <f>P189*O189</f>
        <v>0</v>
      </c>
    </row>
    <row r="190" spans="1:17" x14ac:dyDescent="0.3">
      <c r="A190" s="107"/>
      <c r="B190" s="95"/>
      <c r="C190" s="92"/>
      <c r="D190" s="12" t="s">
        <v>249</v>
      </c>
      <c r="E190" s="44" t="s">
        <v>250</v>
      </c>
      <c r="F190" s="10" t="s">
        <v>20</v>
      </c>
      <c r="G190" s="10"/>
      <c r="H190" s="92"/>
      <c r="I190" s="92"/>
      <c r="J190" s="92"/>
      <c r="K190" s="92"/>
      <c r="L190" s="92"/>
      <c r="M190" s="92"/>
      <c r="N190" s="92"/>
      <c r="O190" s="98"/>
      <c r="P190" s="101"/>
      <c r="Q190" s="104"/>
    </row>
    <row r="191" spans="1:17" x14ac:dyDescent="0.3">
      <c r="A191" s="107"/>
      <c r="B191" s="95"/>
      <c r="C191" s="92"/>
      <c r="D191" s="12" t="s">
        <v>180</v>
      </c>
      <c r="E191" s="44" t="s">
        <v>266</v>
      </c>
      <c r="F191" s="78" t="s">
        <v>29</v>
      </c>
      <c r="G191" s="16"/>
      <c r="H191" s="92"/>
      <c r="I191" s="92"/>
      <c r="J191" s="92"/>
      <c r="K191" s="92"/>
      <c r="L191" s="92"/>
      <c r="M191" s="92"/>
      <c r="N191" s="92"/>
      <c r="O191" s="98"/>
      <c r="P191" s="101"/>
      <c r="Q191" s="104"/>
    </row>
    <row r="192" spans="1:17" x14ac:dyDescent="0.3">
      <c r="A192" s="107"/>
      <c r="B192" s="95"/>
      <c r="C192" s="92"/>
      <c r="D192" s="12" t="s">
        <v>251</v>
      </c>
      <c r="E192" s="44" t="s">
        <v>250</v>
      </c>
      <c r="F192" s="78" t="s">
        <v>20</v>
      </c>
      <c r="G192" s="16"/>
      <c r="H192" s="92"/>
      <c r="I192" s="92"/>
      <c r="J192" s="92"/>
      <c r="K192" s="92"/>
      <c r="L192" s="92"/>
      <c r="M192" s="92"/>
      <c r="N192" s="92"/>
      <c r="O192" s="98"/>
      <c r="P192" s="101"/>
      <c r="Q192" s="104"/>
    </row>
    <row r="193" spans="1:21" x14ac:dyDescent="0.3">
      <c r="A193" s="75"/>
      <c r="B193" s="18" t="s">
        <v>32</v>
      </c>
      <c r="C193" s="19" t="s">
        <v>183</v>
      </c>
      <c r="D193" s="47"/>
      <c r="E193" s="48"/>
      <c r="F193" s="20"/>
      <c r="G193" s="20"/>
      <c r="H193" s="20"/>
      <c r="I193" s="82"/>
      <c r="J193" s="82"/>
      <c r="K193" s="82"/>
      <c r="L193" s="82"/>
      <c r="M193" s="82"/>
      <c r="N193" s="82"/>
      <c r="O193" s="20"/>
      <c r="P193" s="21"/>
      <c r="Q193" s="89">
        <f>SUM(Q164:Q192)</f>
        <v>0</v>
      </c>
      <c r="U193" s="88">
        <f>R193-S193-T193</f>
        <v>0</v>
      </c>
    </row>
    <row r="194" spans="1:21" x14ac:dyDescent="0.3">
      <c r="A194" s="106">
        <v>27</v>
      </c>
      <c r="B194" s="95" t="s">
        <v>184</v>
      </c>
      <c r="C194" s="92" t="s">
        <v>185</v>
      </c>
      <c r="D194" s="42" t="s">
        <v>186</v>
      </c>
      <c r="E194" s="22" t="s">
        <v>187</v>
      </c>
      <c r="F194" s="10"/>
      <c r="G194" s="10"/>
      <c r="H194" s="92" t="s">
        <v>19</v>
      </c>
      <c r="I194" s="92">
        <v>90</v>
      </c>
      <c r="J194" s="92"/>
      <c r="K194" s="91"/>
      <c r="L194" s="92">
        <v>20</v>
      </c>
      <c r="M194" s="92"/>
      <c r="N194" s="92">
        <v>30</v>
      </c>
      <c r="O194" s="98">
        <f>SUM(I194:N199)</f>
        <v>140</v>
      </c>
      <c r="P194" s="101"/>
      <c r="Q194" s="105">
        <f>P194*O194</f>
        <v>0</v>
      </c>
    </row>
    <row r="195" spans="1:21" x14ac:dyDescent="0.3">
      <c r="A195" s="107"/>
      <c r="B195" s="95"/>
      <c r="C195" s="92"/>
      <c r="D195" s="12" t="s">
        <v>28</v>
      </c>
      <c r="E195" s="13" t="s">
        <v>188</v>
      </c>
      <c r="F195" s="10"/>
      <c r="G195" s="10"/>
      <c r="H195" s="92"/>
      <c r="I195" s="92"/>
      <c r="J195" s="92"/>
      <c r="K195" s="92"/>
      <c r="L195" s="92"/>
      <c r="M195" s="92"/>
      <c r="N195" s="92"/>
      <c r="O195" s="98"/>
      <c r="P195" s="101"/>
      <c r="Q195" s="105"/>
    </row>
    <row r="196" spans="1:21" x14ac:dyDescent="0.3">
      <c r="A196" s="107"/>
      <c r="B196" s="95"/>
      <c r="C196" s="92"/>
      <c r="D196" s="12" t="s">
        <v>18</v>
      </c>
      <c r="E196" s="44">
        <v>125</v>
      </c>
      <c r="F196" s="10"/>
      <c r="G196" s="10"/>
      <c r="H196" s="92"/>
      <c r="I196" s="92"/>
      <c r="J196" s="92"/>
      <c r="K196" s="92"/>
      <c r="L196" s="92"/>
      <c r="M196" s="92"/>
      <c r="N196" s="92"/>
      <c r="O196" s="98"/>
      <c r="P196" s="101"/>
      <c r="Q196" s="109"/>
    </row>
    <row r="197" spans="1:21" x14ac:dyDescent="0.3">
      <c r="A197" s="107"/>
      <c r="B197" s="95"/>
      <c r="C197" s="92"/>
      <c r="D197" s="12" t="s">
        <v>189</v>
      </c>
      <c r="E197" s="44">
        <v>22.2</v>
      </c>
      <c r="F197" s="10"/>
      <c r="G197" s="10"/>
      <c r="H197" s="92"/>
      <c r="I197" s="92"/>
      <c r="J197" s="92"/>
      <c r="K197" s="92"/>
      <c r="L197" s="92"/>
      <c r="M197" s="92"/>
      <c r="N197" s="92"/>
      <c r="O197" s="98"/>
      <c r="P197" s="101"/>
      <c r="Q197" s="109"/>
    </row>
    <row r="198" spans="1:21" x14ac:dyDescent="0.3">
      <c r="A198" s="107"/>
      <c r="B198" s="95"/>
      <c r="C198" s="92"/>
      <c r="D198" s="50" t="s">
        <v>190</v>
      </c>
      <c r="E198" s="51">
        <v>1.6</v>
      </c>
      <c r="F198" s="9"/>
      <c r="G198" s="10"/>
      <c r="H198" s="92"/>
      <c r="I198" s="92"/>
      <c r="J198" s="92"/>
      <c r="K198" s="92"/>
      <c r="L198" s="92"/>
      <c r="M198" s="92"/>
      <c r="N198" s="92"/>
      <c r="O198" s="98"/>
      <c r="P198" s="101"/>
      <c r="Q198" s="109"/>
    </row>
    <row r="199" spans="1:21" x14ac:dyDescent="0.3">
      <c r="A199" s="108"/>
      <c r="B199" s="95"/>
      <c r="C199" s="92"/>
      <c r="D199" s="12" t="s">
        <v>186</v>
      </c>
      <c r="E199" s="13" t="s">
        <v>187</v>
      </c>
      <c r="F199" s="10"/>
      <c r="G199" s="10"/>
      <c r="H199" s="92"/>
      <c r="I199" s="92"/>
      <c r="J199" s="92"/>
      <c r="K199" s="93"/>
      <c r="L199" s="92"/>
      <c r="M199" s="92"/>
      <c r="N199" s="92"/>
      <c r="O199" s="98"/>
      <c r="P199" s="101"/>
      <c r="Q199" s="103"/>
    </row>
    <row r="200" spans="1:21" x14ac:dyDescent="0.3">
      <c r="A200" s="106">
        <v>28</v>
      </c>
      <c r="B200" s="94" t="s">
        <v>191</v>
      </c>
      <c r="C200" s="91" t="s">
        <v>185</v>
      </c>
      <c r="D200" s="12" t="s">
        <v>28</v>
      </c>
      <c r="E200" s="13" t="s">
        <v>188</v>
      </c>
      <c r="F200" s="10"/>
      <c r="G200" s="10"/>
      <c r="H200" s="91" t="s">
        <v>19</v>
      </c>
      <c r="I200" s="91">
        <v>35</v>
      </c>
      <c r="J200" s="91"/>
      <c r="K200" s="91"/>
      <c r="L200" s="91"/>
      <c r="M200" s="91"/>
      <c r="N200" s="91"/>
      <c r="O200" s="97">
        <f>SUM(I200:N203)</f>
        <v>35</v>
      </c>
      <c r="P200" s="100"/>
      <c r="Q200" s="109">
        <f>P200*O200</f>
        <v>0</v>
      </c>
    </row>
    <row r="201" spans="1:21" x14ac:dyDescent="0.3">
      <c r="A201" s="107"/>
      <c r="B201" s="95"/>
      <c r="C201" s="92"/>
      <c r="D201" s="12" t="s">
        <v>18</v>
      </c>
      <c r="E201" s="44">
        <v>230</v>
      </c>
      <c r="F201" s="10"/>
      <c r="G201" s="10"/>
      <c r="H201" s="92"/>
      <c r="I201" s="92"/>
      <c r="J201" s="92"/>
      <c r="K201" s="92"/>
      <c r="L201" s="92"/>
      <c r="M201" s="92"/>
      <c r="N201" s="92"/>
      <c r="O201" s="98"/>
      <c r="P201" s="101"/>
      <c r="Q201" s="109"/>
    </row>
    <row r="202" spans="1:21" x14ac:dyDescent="0.3">
      <c r="A202" s="107"/>
      <c r="B202" s="95"/>
      <c r="C202" s="92"/>
      <c r="D202" s="12" t="s">
        <v>189</v>
      </c>
      <c r="E202" s="44">
        <v>22</v>
      </c>
      <c r="F202" s="10"/>
      <c r="G202" s="10"/>
      <c r="H202" s="92"/>
      <c r="I202" s="92"/>
      <c r="J202" s="92"/>
      <c r="K202" s="92"/>
      <c r="L202" s="92"/>
      <c r="M202" s="92"/>
      <c r="N202" s="92"/>
      <c r="O202" s="98"/>
      <c r="P202" s="101"/>
      <c r="Q202" s="109"/>
    </row>
    <row r="203" spans="1:21" x14ac:dyDescent="0.3">
      <c r="A203" s="107"/>
      <c r="B203" s="95"/>
      <c r="C203" s="92"/>
      <c r="D203" s="12" t="s">
        <v>190</v>
      </c>
      <c r="E203" s="44">
        <v>2</v>
      </c>
      <c r="F203" s="10"/>
      <c r="G203" s="10"/>
      <c r="H203" s="92"/>
      <c r="I203" s="92"/>
      <c r="J203" s="92"/>
      <c r="K203" s="92"/>
      <c r="L203" s="92"/>
      <c r="M203" s="92"/>
      <c r="N203" s="92"/>
      <c r="O203" s="98"/>
      <c r="P203" s="101"/>
      <c r="Q203" s="109"/>
    </row>
    <row r="204" spans="1:21" x14ac:dyDescent="0.3">
      <c r="A204" s="75"/>
      <c r="B204" s="18" t="s">
        <v>32</v>
      </c>
      <c r="C204" s="19" t="s">
        <v>192</v>
      </c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89">
        <f>SUM(Q194:Q203)</f>
        <v>0</v>
      </c>
      <c r="U204" s="88">
        <f>R204-S204-T204</f>
        <v>0</v>
      </c>
    </row>
    <row r="205" spans="1:21" ht="25.5" x14ac:dyDescent="0.3">
      <c r="A205" s="106">
        <v>29</v>
      </c>
      <c r="B205" s="94" t="s">
        <v>265</v>
      </c>
      <c r="C205" s="92" t="s">
        <v>193</v>
      </c>
      <c r="D205" s="12" t="s">
        <v>27</v>
      </c>
      <c r="E205" s="13" t="s">
        <v>194</v>
      </c>
      <c r="F205" s="49"/>
      <c r="G205" s="10"/>
      <c r="H205" s="92" t="s">
        <v>19</v>
      </c>
      <c r="I205" s="92"/>
      <c r="J205" s="92"/>
      <c r="K205" s="91">
        <v>3</v>
      </c>
      <c r="L205" s="92"/>
      <c r="M205" s="92"/>
      <c r="N205" s="92"/>
      <c r="O205" s="98">
        <f>SUM(I205:N215)</f>
        <v>3</v>
      </c>
      <c r="P205" s="101"/>
      <c r="Q205" s="105">
        <f>P205*O205</f>
        <v>0</v>
      </c>
    </row>
    <row r="206" spans="1:21" x14ac:dyDescent="0.3">
      <c r="A206" s="107"/>
      <c r="B206" s="95"/>
      <c r="C206" s="92"/>
      <c r="D206" s="12" t="s">
        <v>35</v>
      </c>
      <c r="E206" s="13" t="s">
        <v>99</v>
      </c>
      <c r="F206" s="49"/>
      <c r="G206" s="10"/>
      <c r="H206" s="92"/>
      <c r="I206" s="92"/>
      <c r="J206" s="92"/>
      <c r="K206" s="92"/>
      <c r="L206" s="92"/>
      <c r="M206" s="92"/>
      <c r="N206" s="92"/>
      <c r="O206" s="98"/>
      <c r="P206" s="101"/>
      <c r="Q206" s="105"/>
    </row>
    <row r="207" spans="1:21" x14ac:dyDescent="0.3">
      <c r="A207" s="107"/>
      <c r="B207" s="95"/>
      <c r="C207" s="92"/>
      <c r="D207" s="12" t="s">
        <v>195</v>
      </c>
      <c r="E207" s="45" t="s">
        <v>196</v>
      </c>
      <c r="F207" s="49"/>
      <c r="G207" s="10"/>
      <c r="H207" s="92"/>
      <c r="I207" s="92"/>
      <c r="J207" s="92"/>
      <c r="K207" s="92"/>
      <c r="L207" s="92"/>
      <c r="M207" s="92"/>
      <c r="N207" s="92"/>
      <c r="O207" s="98"/>
      <c r="P207" s="101"/>
      <c r="Q207" s="105"/>
    </row>
    <row r="208" spans="1:21" x14ac:dyDescent="0.3">
      <c r="A208" s="107"/>
      <c r="B208" s="95"/>
      <c r="C208" s="92"/>
      <c r="D208" s="12" t="s">
        <v>197</v>
      </c>
      <c r="E208" s="44" t="s">
        <v>198</v>
      </c>
      <c r="F208" s="10" t="s">
        <v>20</v>
      </c>
      <c r="G208" s="10"/>
      <c r="H208" s="92"/>
      <c r="I208" s="92"/>
      <c r="J208" s="92"/>
      <c r="K208" s="92"/>
      <c r="L208" s="92"/>
      <c r="M208" s="92"/>
      <c r="N208" s="92"/>
      <c r="O208" s="98"/>
      <c r="P208" s="101"/>
      <c r="Q208" s="109"/>
    </row>
    <row r="209" spans="1:638" x14ac:dyDescent="0.3">
      <c r="A209" s="107"/>
      <c r="B209" s="95"/>
      <c r="C209" s="92"/>
      <c r="D209" s="13" t="s">
        <v>199</v>
      </c>
      <c r="E209" s="44" t="s">
        <v>207</v>
      </c>
      <c r="F209" s="10" t="s">
        <v>20</v>
      </c>
      <c r="G209" s="10"/>
      <c r="H209" s="92"/>
      <c r="I209" s="92"/>
      <c r="J209" s="92"/>
      <c r="K209" s="92"/>
      <c r="L209" s="92"/>
      <c r="M209" s="92"/>
      <c r="N209" s="92"/>
      <c r="O209" s="98"/>
      <c r="P209" s="101"/>
      <c r="Q209" s="109"/>
    </row>
    <row r="210" spans="1:638" x14ac:dyDescent="0.3">
      <c r="A210" s="107"/>
      <c r="B210" s="95"/>
      <c r="C210" s="92"/>
      <c r="D210" s="12" t="s">
        <v>200</v>
      </c>
      <c r="E210" s="44" t="s">
        <v>243</v>
      </c>
      <c r="F210" s="10" t="s">
        <v>20</v>
      </c>
      <c r="G210" s="10"/>
      <c r="H210" s="92"/>
      <c r="I210" s="92"/>
      <c r="J210" s="92"/>
      <c r="K210" s="92"/>
      <c r="L210" s="92"/>
      <c r="M210" s="92"/>
      <c r="N210" s="92"/>
      <c r="O210" s="98"/>
      <c r="P210" s="101"/>
      <c r="Q210" s="109"/>
    </row>
    <row r="211" spans="1:638" x14ac:dyDescent="0.3">
      <c r="A211" s="107"/>
      <c r="B211" s="95"/>
      <c r="C211" s="92"/>
      <c r="D211" s="12" t="s">
        <v>201</v>
      </c>
      <c r="E211" s="44" t="s">
        <v>202</v>
      </c>
      <c r="F211" s="10"/>
      <c r="G211" s="10"/>
      <c r="H211" s="92"/>
      <c r="I211" s="92"/>
      <c r="J211" s="92"/>
      <c r="K211" s="92"/>
      <c r="L211" s="92"/>
      <c r="M211" s="92"/>
      <c r="N211" s="92"/>
      <c r="O211" s="98"/>
      <c r="P211" s="101"/>
      <c r="Q211" s="103"/>
    </row>
    <row r="212" spans="1:638" x14ac:dyDescent="0.3">
      <c r="A212" s="107"/>
      <c r="B212" s="95"/>
      <c r="C212" s="92"/>
      <c r="D212" s="12" t="s">
        <v>203</v>
      </c>
      <c r="E212" s="44" t="s">
        <v>204</v>
      </c>
      <c r="F212" s="10"/>
      <c r="G212" s="10"/>
      <c r="H212" s="92"/>
      <c r="I212" s="92"/>
      <c r="J212" s="92"/>
      <c r="K212" s="92"/>
      <c r="L212" s="92"/>
      <c r="M212" s="92"/>
      <c r="N212" s="92"/>
      <c r="O212" s="98"/>
      <c r="P212" s="101"/>
      <c r="Q212" s="103"/>
    </row>
    <row r="213" spans="1:638" x14ac:dyDescent="0.3">
      <c r="A213" s="107"/>
      <c r="B213" s="95"/>
      <c r="C213" s="92"/>
      <c r="D213" s="44" t="s">
        <v>205</v>
      </c>
      <c r="E213" s="44" t="s">
        <v>62</v>
      </c>
      <c r="F213" s="10" t="s">
        <v>62</v>
      </c>
      <c r="G213" s="10"/>
      <c r="H213" s="92"/>
      <c r="I213" s="92"/>
      <c r="J213" s="92"/>
      <c r="K213" s="92"/>
      <c r="L213" s="92"/>
      <c r="M213" s="92"/>
      <c r="N213" s="92"/>
      <c r="O213" s="98"/>
      <c r="P213" s="101"/>
      <c r="Q213" s="103"/>
    </row>
    <row r="214" spans="1:638" x14ac:dyDescent="0.3">
      <c r="A214" s="107"/>
      <c r="B214" s="95"/>
      <c r="C214" s="92"/>
      <c r="D214" s="12" t="s">
        <v>206</v>
      </c>
      <c r="E214" s="44" t="s">
        <v>167</v>
      </c>
      <c r="F214" s="10" t="s">
        <v>20</v>
      </c>
      <c r="G214" s="10"/>
      <c r="H214" s="92"/>
      <c r="I214" s="92"/>
      <c r="J214" s="92"/>
      <c r="K214" s="92"/>
      <c r="L214" s="92"/>
      <c r="M214" s="92"/>
      <c r="N214" s="92"/>
      <c r="O214" s="98"/>
      <c r="P214" s="101"/>
      <c r="Q214" s="103"/>
    </row>
    <row r="215" spans="1:638" x14ac:dyDescent="0.3">
      <c r="A215" s="107"/>
      <c r="B215" s="95"/>
      <c r="C215" s="92"/>
      <c r="D215" s="12" t="s">
        <v>208</v>
      </c>
      <c r="E215" s="44" t="s">
        <v>244</v>
      </c>
      <c r="F215" s="10" t="s">
        <v>20</v>
      </c>
      <c r="G215" s="10"/>
      <c r="H215" s="92"/>
      <c r="I215" s="92"/>
      <c r="J215" s="92"/>
      <c r="K215" s="92"/>
      <c r="L215" s="92"/>
      <c r="M215" s="92"/>
      <c r="N215" s="92"/>
      <c r="O215" s="98"/>
      <c r="P215" s="101"/>
      <c r="Q215" s="103"/>
    </row>
    <row r="216" spans="1:638" x14ac:dyDescent="0.3">
      <c r="A216" s="75"/>
      <c r="B216" s="18" t="s">
        <v>32</v>
      </c>
      <c r="C216" s="19" t="s">
        <v>209</v>
      </c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89">
        <f>SUM(Q205)</f>
        <v>0</v>
      </c>
      <c r="U216" s="88">
        <f>R216-S216-T216</f>
        <v>0</v>
      </c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XH216" s="3"/>
      <c r="XI216" s="3"/>
      <c r="XJ216" s="3"/>
      <c r="XK216" s="3"/>
      <c r="XL216" s="3"/>
      <c r="XM216" s="3"/>
      <c r="XN216" s="3"/>
    </row>
    <row r="217" spans="1:638" x14ac:dyDescent="0.3">
      <c r="A217" s="114" t="s">
        <v>210</v>
      </c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6"/>
      <c r="Q217" s="90" t="e">
        <f>#REF!+#REF!+#REF!+Q216+Q204+Q193+Q163+Q148+#REF!+#REF!</f>
        <v>#REF!</v>
      </c>
    </row>
    <row r="218" spans="1:638" x14ac:dyDescent="0.3">
      <c r="A218" s="53"/>
      <c r="B218" s="54"/>
      <c r="C218" s="54"/>
      <c r="D218" s="54"/>
      <c r="E218" s="54"/>
      <c r="F218" s="55"/>
      <c r="G218" s="55"/>
      <c r="H218" s="54"/>
      <c r="I218" s="54"/>
      <c r="J218" s="54"/>
      <c r="K218" s="54"/>
      <c r="L218" s="54"/>
      <c r="M218" s="54"/>
      <c r="N218" s="54"/>
      <c r="O218" s="54"/>
      <c r="P218" s="56"/>
      <c r="Q218" s="3"/>
    </row>
    <row r="219" spans="1:638" x14ac:dyDescent="0.3">
      <c r="A219" s="1"/>
      <c r="B219" s="121" t="s">
        <v>211</v>
      </c>
      <c r="C219" s="121"/>
      <c r="D219" s="121"/>
      <c r="E219" s="121"/>
      <c r="F219" s="121"/>
      <c r="G219" s="121"/>
      <c r="H219" s="121"/>
      <c r="I219" s="121"/>
      <c r="J219" s="121"/>
      <c r="K219" s="3"/>
      <c r="L219" s="3"/>
      <c r="M219" s="3"/>
      <c r="N219" s="3"/>
      <c r="O219" s="3"/>
      <c r="P219" s="8"/>
      <c r="Q219" s="3"/>
    </row>
    <row r="220" spans="1:638" x14ac:dyDescent="0.3">
      <c r="A220" s="1"/>
      <c r="B220" s="122" t="s">
        <v>212</v>
      </c>
      <c r="C220" s="122"/>
      <c r="D220" s="122"/>
      <c r="E220" s="122"/>
      <c r="F220" s="122"/>
      <c r="G220" s="122"/>
      <c r="H220" s="122"/>
      <c r="I220" s="122"/>
      <c r="J220" s="122"/>
      <c r="K220" s="72"/>
      <c r="L220" s="3"/>
      <c r="M220" s="3"/>
      <c r="N220" s="3"/>
      <c r="O220" s="3"/>
      <c r="P220" s="8"/>
      <c r="Q220" s="3"/>
    </row>
    <row r="221" spans="1:638" x14ac:dyDescent="0.3">
      <c r="A221" s="1"/>
      <c r="B221" s="122" t="s">
        <v>213</v>
      </c>
      <c r="C221" s="122"/>
      <c r="D221" s="122"/>
      <c r="E221" s="122"/>
      <c r="F221" s="122"/>
      <c r="G221" s="122"/>
      <c r="H221" s="122"/>
      <c r="I221" s="122"/>
      <c r="J221" s="122"/>
      <c r="K221" s="72"/>
      <c r="L221" s="3"/>
      <c r="M221" s="3"/>
      <c r="N221" s="3"/>
      <c r="O221" s="3"/>
      <c r="P221" s="8"/>
      <c r="Q221" s="3"/>
    </row>
    <row r="222" spans="1:638" x14ac:dyDescent="0.3">
      <c r="A222" s="1"/>
      <c r="B222" s="123" t="s">
        <v>214</v>
      </c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8"/>
      <c r="Q222" s="3"/>
    </row>
    <row r="223" spans="1:638" x14ac:dyDescent="0.3">
      <c r="A223" s="3"/>
      <c r="B223" s="113" t="s">
        <v>215</v>
      </c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3"/>
    </row>
    <row r="224" spans="1:638" ht="54.75" customHeight="1" x14ac:dyDescent="0.3">
      <c r="A224" s="3"/>
      <c r="B224" s="117" t="s">
        <v>275</v>
      </c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  <c r="P224" s="8"/>
      <c r="Q224" s="3"/>
    </row>
    <row r="225" spans="1:17" x14ac:dyDescent="0.3">
      <c r="A225" s="1"/>
      <c r="B225" s="2"/>
      <c r="C225" s="2"/>
      <c r="D225" s="3"/>
      <c r="E225" s="3"/>
      <c r="F225" s="4"/>
      <c r="G225" s="4"/>
      <c r="H225" s="3"/>
      <c r="I225" s="3"/>
      <c r="J225" s="3"/>
      <c r="K225" s="3"/>
      <c r="L225" s="3"/>
      <c r="M225" s="3"/>
      <c r="N225" s="3"/>
      <c r="O225" s="8"/>
      <c r="P225" s="8"/>
      <c r="Q225" s="3"/>
    </row>
    <row r="226" spans="1:17" x14ac:dyDescent="0.3">
      <c r="A226" s="3"/>
      <c r="B226" s="57"/>
      <c r="C226" s="57"/>
      <c r="D226" s="58"/>
      <c r="E226" s="3"/>
      <c r="F226" s="59"/>
      <c r="G226" s="4"/>
      <c r="H226" s="3"/>
      <c r="I226" s="3"/>
      <c r="J226" s="3"/>
      <c r="K226" s="3"/>
      <c r="L226" s="3"/>
      <c r="M226" s="3"/>
      <c r="N226" s="3"/>
      <c r="O226" s="8"/>
      <c r="P226" s="8"/>
      <c r="Q226" s="3"/>
    </row>
  </sheetData>
  <mergeCells count="387">
    <mergeCell ref="A5:Q5"/>
    <mergeCell ref="A4:Q4"/>
    <mergeCell ref="B62:B67"/>
    <mergeCell ref="C62:C67"/>
    <mergeCell ref="H62:H67"/>
    <mergeCell ref="P7:P8"/>
    <mergeCell ref="O38:O45"/>
    <mergeCell ref="Q19:Q28"/>
    <mergeCell ref="J19:J28"/>
    <mergeCell ref="K19:K28"/>
    <mergeCell ref="L19:L28"/>
    <mergeCell ref="M19:M28"/>
    <mergeCell ref="J29:J37"/>
    <mergeCell ref="M29:M37"/>
    <mergeCell ref="K38:K45"/>
    <mergeCell ref="L38:L45"/>
    <mergeCell ref="B19:B28"/>
    <mergeCell ref="N19:N28"/>
    <mergeCell ref="K108:K112"/>
    <mergeCell ref="L108:L112"/>
    <mergeCell ref="N108:N112"/>
    <mergeCell ref="O108:O112"/>
    <mergeCell ref="N96:N107"/>
    <mergeCell ref="I62:I67"/>
    <mergeCell ref="P62:P67"/>
    <mergeCell ref="Q62:Q67"/>
    <mergeCell ref="N68:N75"/>
    <mergeCell ref="O68:O75"/>
    <mergeCell ref="K46:K53"/>
    <mergeCell ref="L46:L53"/>
    <mergeCell ref="N46:N53"/>
    <mergeCell ref="O46:O53"/>
    <mergeCell ref="J62:J67"/>
    <mergeCell ref="L62:L67"/>
    <mergeCell ref="Q46:Q53"/>
    <mergeCell ref="P29:P37"/>
    <mergeCell ref="A96:A107"/>
    <mergeCell ref="B96:B107"/>
    <mergeCell ref="C96:C107"/>
    <mergeCell ref="H96:H107"/>
    <mergeCell ref="B46:B53"/>
    <mergeCell ref="C46:C53"/>
    <mergeCell ref="H46:H53"/>
    <mergeCell ref="C19:C28"/>
    <mergeCell ref="B108:B112"/>
    <mergeCell ref="C108:C112"/>
    <mergeCell ref="H108:H112"/>
    <mergeCell ref="A54:A61"/>
    <mergeCell ref="B54:B61"/>
    <mergeCell ref="A108:A112"/>
    <mergeCell ref="A119:A124"/>
    <mergeCell ref="H87:H95"/>
    <mergeCell ref="A87:A95"/>
    <mergeCell ref="B87:B95"/>
    <mergeCell ref="C87:C95"/>
    <mergeCell ref="A113:A118"/>
    <mergeCell ref="B113:B118"/>
    <mergeCell ref="C113:C118"/>
    <mergeCell ref="H113:H118"/>
    <mergeCell ref="A62:A67"/>
    <mergeCell ref="I96:I107"/>
    <mergeCell ref="J96:J107"/>
    <mergeCell ref="M96:M107"/>
    <mergeCell ref="K96:K107"/>
    <mergeCell ref="L96:L107"/>
    <mergeCell ref="P96:P107"/>
    <mergeCell ref="Q96:Q107"/>
    <mergeCell ref="I87:I95"/>
    <mergeCell ref="N9:N18"/>
    <mergeCell ref="O9:O18"/>
    <mergeCell ref="P9:P18"/>
    <mergeCell ref="Q7:Q8"/>
    <mergeCell ref="H9:H18"/>
    <mergeCell ref="I9:I18"/>
    <mergeCell ref="A7:A8"/>
    <mergeCell ref="B7:B8"/>
    <mergeCell ref="C7:C8"/>
    <mergeCell ref="D7:E7"/>
    <mergeCell ref="F7:F8"/>
    <mergeCell ref="G7:G8"/>
    <mergeCell ref="H7:H8"/>
    <mergeCell ref="O7:O8"/>
    <mergeCell ref="J38:J45"/>
    <mergeCell ref="M38:M45"/>
    <mergeCell ref="B29:B37"/>
    <mergeCell ref="A38:A45"/>
    <mergeCell ref="B38:B45"/>
    <mergeCell ref="C38:C45"/>
    <mergeCell ref="H38:H45"/>
    <mergeCell ref="I38:I45"/>
    <mergeCell ref="M46:M53"/>
    <mergeCell ref="A46:A53"/>
    <mergeCell ref="J9:J18"/>
    <mergeCell ref="K9:K18"/>
    <mergeCell ref="L9:L18"/>
    <mergeCell ref="M9:M18"/>
    <mergeCell ref="H19:H28"/>
    <mergeCell ref="I19:I28"/>
    <mergeCell ref="A9:A18"/>
    <mergeCell ref="B9:B18"/>
    <mergeCell ref="C9:C18"/>
    <mergeCell ref="Q9:Q18"/>
    <mergeCell ref="A19:A28"/>
    <mergeCell ref="A68:A75"/>
    <mergeCell ref="B68:B75"/>
    <mergeCell ref="C68:C75"/>
    <mergeCell ref="H68:H75"/>
    <mergeCell ref="I68:I75"/>
    <mergeCell ref="L68:L75"/>
    <mergeCell ref="Q29:Q37"/>
    <mergeCell ref="C54:C61"/>
    <mergeCell ref="H54:H61"/>
    <mergeCell ref="I54:I61"/>
    <mergeCell ref="J54:J61"/>
    <mergeCell ref="L54:L61"/>
    <mergeCell ref="M54:M61"/>
    <mergeCell ref="N54:N61"/>
    <mergeCell ref="O54:O61"/>
    <mergeCell ref="N38:N45"/>
    <mergeCell ref="O19:O28"/>
    <mergeCell ref="P19:P28"/>
    <mergeCell ref="A29:A37"/>
    <mergeCell ref="P38:P45"/>
    <mergeCell ref="Q38:Q45"/>
    <mergeCell ref="Q108:Q112"/>
    <mergeCell ref="I108:I112"/>
    <mergeCell ref="J108:J112"/>
    <mergeCell ref="M108:M112"/>
    <mergeCell ref="P68:P75"/>
    <mergeCell ref="Q68:Q75"/>
    <mergeCell ref="J68:J75"/>
    <mergeCell ref="M68:M75"/>
    <mergeCell ref="K87:K95"/>
    <mergeCell ref="L87:L95"/>
    <mergeCell ref="N87:N95"/>
    <mergeCell ref="O87:O95"/>
    <mergeCell ref="P87:P95"/>
    <mergeCell ref="Q87:Q95"/>
    <mergeCell ref="J87:J95"/>
    <mergeCell ref="M87:M95"/>
    <mergeCell ref="P54:P61"/>
    <mergeCell ref="Q54:Q61"/>
    <mergeCell ref="M62:M67"/>
    <mergeCell ref="N62:N67"/>
    <mergeCell ref="O62:O67"/>
    <mergeCell ref="C119:C124"/>
    <mergeCell ref="H119:H124"/>
    <mergeCell ref="O119:O124"/>
    <mergeCell ref="I119:I124"/>
    <mergeCell ref="I113:I118"/>
    <mergeCell ref="J119:J124"/>
    <mergeCell ref="L119:L124"/>
    <mergeCell ref="N119:N124"/>
    <mergeCell ref="K125:K130"/>
    <mergeCell ref="C29:C37"/>
    <mergeCell ref="H29:H37"/>
    <mergeCell ref="I29:I37"/>
    <mergeCell ref="K29:K37"/>
    <mergeCell ref="L29:L37"/>
    <mergeCell ref="N29:N37"/>
    <mergeCell ref="O29:O37"/>
    <mergeCell ref="P108:P112"/>
    <mergeCell ref="P46:P53"/>
    <mergeCell ref="A137:A140"/>
    <mergeCell ref="B137:B140"/>
    <mergeCell ref="C137:C140"/>
    <mergeCell ref="H137:H140"/>
    <mergeCell ref="I137:I140"/>
    <mergeCell ref="J137:J140"/>
    <mergeCell ref="M137:M140"/>
    <mergeCell ref="K137:K140"/>
    <mergeCell ref="L137:L140"/>
    <mergeCell ref="N137:N140"/>
    <mergeCell ref="O137:O140"/>
    <mergeCell ref="O96:O107"/>
    <mergeCell ref="P125:P130"/>
    <mergeCell ref="Q125:Q130"/>
    <mergeCell ref="A125:A130"/>
    <mergeCell ref="B125:B130"/>
    <mergeCell ref="C125:C130"/>
    <mergeCell ref="H125:H130"/>
    <mergeCell ref="I125:I130"/>
    <mergeCell ref="J125:J130"/>
    <mergeCell ref="M125:M130"/>
    <mergeCell ref="P119:P124"/>
    <mergeCell ref="Q119:Q124"/>
    <mergeCell ref="L113:L118"/>
    <mergeCell ref="N113:N118"/>
    <mergeCell ref="O113:O118"/>
    <mergeCell ref="P113:P118"/>
    <mergeCell ref="Q113:Q118"/>
    <mergeCell ref="J113:J118"/>
    <mergeCell ref="M119:M124"/>
    <mergeCell ref="M113:M118"/>
    <mergeCell ref="B119:B124"/>
    <mergeCell ref="M149:M153"/>
    <mergeCell ref="L145:L147"/>
    <mergeCell ref="N145:N147"/>
    <mergeCell ref="O145:O147"/>
    <mergeCell ref="P145:P147"/>
    <mergeCell ref="Q145:Q147"/>
    <mergeCell ref="M145:M147"/>
    <mergeCell ref="A145:A147"/>
    <mergeCell ref="B145:B147"/>
    <mergeCell ref="C145:C147"/>
    <mergeCell ref="H145:H147"/>
    <mergeCell ref="I145:I147"/>
    <mergeCell ref="J145:J147"/>
    <mergeCell ref="K145:K147"/>
    <mergeCell ref="L125:L130"/>
    <mergeCell ref="N125:N130"/>
    <mergeCell ref="O125:O130"/>
    <mergeCell ref="P141:P144"/>
    <mergeCell ref="Q141:Q144"/>
    <mergeCell ref="A141:A144"/>
    <mergeCell ref="B141:B144"/>
    <mergeCell ref="C141:C144"/>
    <mergeCell ref="H141:H144"/>
    <mergeCell ref="I141:I144"/>
    <mergeCell ref="J141:J144"/>
    <mergeCell ref="M141:M144"/>
    <mergeCell ref="K141:K144"/>
    <mergeCell ref="L141:L144"/>
    <mergeCell ref="N141:N144"/>
    <mergeCell ref="O141:O144"/>
    <mergeCell ref="P137:P140"/>
    <mergeCell ref="Q137:Q140"/>
    <mergeCell ref="B159:B162"/>
    <mergeCell ref="H159:H162"/>
    <mergeCell ref="I159:I162"/>
    <mergeCell ref="J159:J162"/>
    <mergeCell ref="K159:K162"/>
    <mergeCell ref="L159:L162"/>
    <mergeCell ref="N159:N162"/>
    <mergeCell ref="O159:O162"/>
    <mergeCell ref="M159:M162"/>
    <mergeCell ref="L149:L153"/>
    <mergeCell ref="N149:N153"/>
    <mergeCell ref="O149:O153"/>
    <mergeCell ref="P149:P153"/>
    <mergeCell ref="Q149:Q153"/>
    <mergeCell ref="A154:A158"/>
    <mergeCell ref="B154:B158"/>
    <mergeCell ref="C154:C158"/>
    <mergeCell ref="H154:H158"/>
    <mergeCell ref="I154:I158"/>
    <mergeCell ref="A149:A153"/>
    <mergeCell ref="B149:B153"/>
    <mergeCell ref="C149:C153"/>
    <mergeCell ref="I149:I153"/>
    <mergeCell ref="J149:J153"/>
    <mergeCell ref="K149:K153"/>
    <mergeCell ref="Q154:Q158"/>
    <mergeCell ref="J154:J158"/>
    <mergeCell ref="K154:K158"/>
    <mergeCell ref="L154:L158"/>
    <mergeCell ref="N154:N158"/>
    <mergeCell ref="O154:O158"/>
    <mergeCell ref="P154:P158"/>
    <mergeCell ref="A194:A199"/>
    <mergeCell ref="B194:B199"/>
    <mergeCell ref="C194:C199"/>
    <mergeCell ref="H194:H199"/>
    <mergeCell ref="I194:I199"/>
    <mergeCell ref="Q194:Q199"/>
    <mergeCell ref="J194:J199"/>
    <mergeCell ref="K194:K199"/>
    <mergeCell ref="L194:L199"/>
    <mergeCell ref="N194:N199"/>
    <mergeCell ref="O194:O199"/>
    <mergeCell ref="P194:P199"/>
    <mergeCell ref="M194:M199"/>
    <mergeCell ref="H189:H192"/>
    <mergeCell ref="I189:I192"/>
    <mergeCell ref="Q189:Q192"/>
    <mergeCell ref="J189:J192"/>
    <mergeCell ref="K189:K192"/>
    <mergeCell ref="L189:L192"/>
    <mergeCell ref="N189:N192"/>
    <mergeCell ref="O189:O192"/>
    <mergeCell ref="P189:P192"/>
    <mergeCell ref="M189:M192"/>
    <mergeCell ref="A189:A192"/>
    <mergeCell ref="B189:B192"/>
    <mergeCell ref="C189:C192"/>
    <mergeCell ref="O200:O203"/>
    <mergeCell ref="N200:N203"/>
    <mergeCell ref="Q205:Q215"/>
    <mergeCell ref="M205:M215"/>
    <mergeCell ref="P200:P203"/>
    <mergeCell ref="Q200:Q203"/>
    <mergeCell ref="A205:A215"/>
    <mergeCell ref="B205:B215"/>
    <mergeCell ref="C205:C215"/>
    <mergeCell ref="K205:K215"/>
    <mergeCell ref="A200:A203"/>
    <mergeCell ref="M200:M203"/>
    <mergeCell ref="B200:B203"/>
    <mergeCell ref="C200:C203"/>
    <mergeCell ref="H200:H203"/>
    <mergeCell ref="I200:I203"/>
    <mergeCell ref="J200:J203"/>
    <mergeCell ref="K200:K203"/>
    <mergeCell ref="L200:L203"/>
    <mergeCell ref="B224:O224"/>
    <mergeCell ref="I7:N7"/>
    <mergeCell ref="L205:L215"/>
    <mergeCell ref="N205:N215"/>
    <mergeCell ref="O205:O215"/>
    <mergeCell ref="P205:P215"/>
    <mergeCell ref="L174:L181"/>
    <mergeCell ref="M154:M158"/>
    <mergeCell ref="H205:H215"/>
    <mergeCell ref="I205:I215"/>
    <mergeCell ref="J205:J215"/>
    <mergeCell ref="B219:J219"/>
    <mergeCell ref="B220:J220"/>
    <mergeCell ref="B221:J221"/>
    <mergeCell ref="I46:I53"/>
    <mergeCell ref="J46:J53"/>
    <mergeCell ref="B222:O222"/>
    <mergeCell ref="B223:P223"/>
    <mergeCell ref="A217:P217"/>
    <mergeCell ref="A76:A86"/>
    <mergeCell ref="B76:B86"/>
    <mergeCell ref="C76:C86"/>
    <mergeCell ref="H76:H86"/>
    <mergeCell ref="I76:I86"/>
    <mergeCell ref="J76:J86"/>
    <mergeCell ref="L76:L86"/>
    <mergeCell ref="M76:M86"/>
    <mergeCell ref="N76:N86"/>
    <mergeCell ref="O76:O86"/>
    <mergeCell ref="P76:P86"/>
    <mergeCell ref="Q76:Q86"/>
    <mergeCell ref="N164:N173"/>
    <mergeCell ref="O164:O173"/>
    <mergeCell ref="P164:P173"/>
    <mergeCell ref="Q164:Q173"/>
    <mergeCell ref="A174:A181"/>
    <mergeCell ref="B174:B181"/>
    <mergeCell ref="C174:C181"/>
    <mergeCell ref="H174:H181"/>
    <mergeCell ref="I174:I181"/>
    <mergeCell ref="J174:J181"/>
    <mergeCell ref="A164:A173"/>
    <mergeCell ref="B164:B173"/>
    <mergeCell ref="C164:C173"/>
    <mergeCell ref="H164:H173"/>
    <mergeCell ref="I164:I173"/>
    <mergeCell ref="J164:J173"/>
    <mergeCell ref="L164:L173"/>
    <mergeCell ref="O174:O181"/>
    <mergeCell ref="P174:P181"/>
    <mergeCell ref="N174:N181"/>
    <mergeCell ref="A131:A136"/>
    <mergeCell ref="B131:B136"/>
    <mergeCell ref="C131:C136"/>
    <mergeCell ref="H131:H136"/>
    <mergeCell ref="I131:I136"/>
    <mergeCell ref="J131:J136"/>
    <mergeCell ref="K131:K136"/>
    <mergeCell ref="L131:L136"/>
    <mergeCell ref="M131:M136"/>
    <mergeCell ref="N131:N136"/>
    <mergeCell ref="O131:O136"/>
    <mergeCell ref="P131:P136"/>
    <mergeCell ref="Q131:Q136"/>
    <mergeCell ref="A182:A188"/>
    <mergeCell ref="B182:B188"/>
    <mergeCell ref="C182:C188"/>
    <mergeCell ref="H182:H188"/>
    <mergeCell ref="I182:I188"/>
    <mergeCell ref="J182:J188"/>
    <mergeCell ref="K182:K188"/>
    <mergeCell ref="L182:L188"/>
    <mergeCell ref="M182:M188"/>
    <mergeCell ref="N182:N188"/>
    <mergeCell ref="O182:O188"/>
    <mergeCell ref="P182:P188"/>
    <mergeCell ref="Q182:Q188"/>
    <mergeCell ref="Q174:Q181"/>
    <mergeCell ref="M164:M173"/>
    <mergeCell ref="M174:M181"/>
    <mergeCell ref="P159:P162"/>
    <mergeCell ref="Q159:Q162"/>
    <mergeCell ref="A159:A162"/>
  </mergeCells>
  <pageMargins left="0.59055118110236227" right="0.19685039370078741" top="0.19685039370078741" bottom="0.19685039370078741" header="0.31496062992125984" footer="0.31496062992125984"/>
  <pageSetup paperSize="9" scale="60" orientation="landscape" r:id="rId1"/>
  <rowBreaks count="6" manualBreakCount="6">
    <brk id="18" max="16" man="1"/>
    <brk id="54" max="16" man="1"/>
    <brk id="86" max="16" man="1"/>
    <brk id="112" max="16" man="1"/>
    <brk id="158" max="16" man="1"/>
    <brk id="20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Общая</vt:lpstr>
      <vt:lpstr>Общая!Область_печати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Мисюра</dc:creator>
  <cp:lastModifiedBy>Луценко Татьяна Сергеевна</cp:lastModifiedBy>
  <cp:lastPrinted>2026-05-25T07:17:10Z</cp:lastPrinted>
  <dcterms:created xsi:type="dcterms:W3CDTF">2025-03-05T10:38:55Z</dcterms:created>
  <dcterms:modified xsi:type="dcterms:W3CDTF">2026-08-05T11:33:51Z</dcterms:modified>
</cp:coreProperties>
</file>