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320" windowHeight="13140"/>
  </bookViews>
  <sheets>
    <sheet name="обосн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L9"/>
  <c r="M9" s="1"/>
  <c r="N9" s="1"/>
  <c r="O9" s="1"/>
  <c r="J9"/>
  <c r="I9"/>
  <c r="K9" l="1"/>
  <c r="O10"/>
  <c r="I11" s="1"/>
</calcChain>
</file>

<file path=xl/sharedStrings.xml><?xml version="1.0" encoding="utf-8"?>
<sst xmlns="http://schemas.openxmlformats.org/spreadsheetml/2006/main" count="33" uniqueCount="32">
  <si>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</si>
  <si>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</si>
  <si>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</si>
  <si>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</si>
  <si>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</si>
  <si>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</si>
  <si>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</si>
  <si>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</si>
  <si>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</si>
  <si>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</si>
  <si>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</si>
  <si>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</si>
  <si>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</si>
  <si>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</si>
  <si>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</si>
  <si>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</si>
  <si>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</si>
  <si>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</si>
  <si>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</si>
  <si>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</si>
  <si>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</si>
  <si>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</si>
  <si>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Метод сопоставимых рыночных цен (анализ рынка)</t>
  </si>
  <si>
    <t>Наименование объекта закупки</t>
  </si>
  <si>
    <t>По итогам анализа рынка лучшей ценой является цена поставщика, предложившего наименьшую цену:</t>
  </si>
  <si>
    <t>усл.ед.</t>
  </si>
  <si>
    <t>ИП Саницкая</t>
  </si>
  <si>
    <t>ООО "Компания оценки и права"</t>
  </si>
  <si>
    <t>ООО ЭКФ"Экскон"</t>
  </si>
  <si>
    <t>Дата подготовки обоснования НМЦК  01.07.2026</t>
  </si>
  <si>
    <t>Услуги по оцнеке лома</t>
  </si>
  <si>
    <t>Обоснование начальной (максимальной) цены контракта
Оказание услуг по оценке рыночной стоимости лома черных и цветных металлов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</si>
</sst>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1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A2" zoomScale="70" zoomScaleNormal="70" workbookViewId="0">
      <selection activeCell="M9" sqref="M9"/>
    </sheetView>
  </sheetViews>
  <sheetFormatPr defaultRowHeight="12.75"/>
  <cols>
    <col min="1" max="1" width="4.7109375" style="1" customWidth="1"/>
    <col min="2" max="2" width="31" style="1" customWidth="1"/>
    <col min="3" max="3" width="7.42578125" style="1" customWidth="1"/>
    <col min="4" max="4" width="6.85546875" style="1" customWidth="1"/>
    <col min="5" max="7" width="14.85546875" style="1" customWidth="1"/>
    <col min="8" max="8" width="8.140625" style="1" customWidth="1"/>
    <col min="9" max="9" width="16.5703125" style="1" customWidth="1"/>
    <col min="10" max="11" width="14.85546875" style="1" customWidth="1"/>
    <col min="12" max="12" width="29.5703125" style="1" customWidth="1"/>
    <col min="13" max="13" width="16.140625" style="1" customWidth="1"/>
    <col min="14" max="15" width="14.8554687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>
      <c r="J1" s="2" t="s">
        <v>1</v>
      </c>
    </row>
    <row r="2" spans="1:16" ht="15.75">
      <c r="J2" s="2"/>
      <c r="M2" s="46"/>
      <c r="N2" s="46"/>
      <c r="O2" s="46"/>
    </row>
    <row r="3" spans="1:16" ht="52.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6" ht="15.7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ht="48" customHeight="1">
      <c r="A5" s="62" t="s">
        <v>19</v>
      </c>
      <c r="B5" s="51"/>
      <c r="C5" s="66" t="s">
        <v>22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1:16" ht="32.25" customHeight="1">
      <c r="A6" s="62" t="s">
        <v>20</v>
      </c>
      <c r="B6" s="51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</row>
    <row r="7" spans="1:16">
      <c r="A7" s="55" t="s">
        <v>2</v>
      </c>
      <c r="B7" s="55" t="s">
        <v>23</v>
      </c>
      <c r="C7" s="57" t="s">
        <v>3</v>
      </c>
      <c r="D7" s="59" t="s">
        <v>0</v>
      </c>
      <c r="E7" s="61" t="s">
        <v>4</v>
      </c>
      <c r="F7" s="61"/>
      <c r="G7" s="61"/>
      <c r="H7" s="61"/>
      <c r="I7" s="52" t="s">
        <v>5</v>
      </c>
      <c r="J7" s="52"/>
      <c r="K7" s="52"/>
      <c r="L7" s="53" t="s">
        <v>6</v>
      </c>
      <c r="M7" s="53"/>
      <c r="N7" s="53"/>
      <c r="O7" s="53"/>
    </row>
    <row r="8" spans="1:16" ht="192.75">
      <c r="A8" s="56"/>
      <c r="B8" s="56"/>
      <c r="C8" s="58"/>
      <c r="D8" s="60"/>
      <c r="E8" s="26" t="s">
        <v>26</v>
      </c>
      <c r="F8" s="26" t="s">
        <v>28</v>
      </c>
      <c r="G8" s="26" t="s">
        <v>27</v>
      </c>
      <c r="H8" s="25" t="s">
        <v>7</v>
      </c>
      <c r="I8" s="23" t="s">
        <v>8</v>
      </c>
      <c r="J8" s="24" t="s">
        <v>9</v>
      </c>
      <c r="K8" s="24" t="s">
        <v>10</v>
      </c>
      <c r="L8" s="24" t="s">
        <v>11</v>
      </c>
      <c r="M8" s="25" t="s">
        <v>12</v>
      </c>
      <c r="N8" s="25" t="s">
        <v>13</v>
      </c>
      <c r="O8" s="25" t="s">
        <v>14</v>
      </c>
    </row>
    <row r="9" spans="1:16" s="3" customFormat="1" ht="176.25" customHeight="1">
      <c r="A9" s="32">
        <v>1</v>
      </c>
      <c r="B9" s="45" t="s">
        <v>30</v>
      </c>
      <c r="C9" s="33" t="s">
        <v>25</v>
      </c>
      <c r="D9" s="34">
        <v>1</v>
      </c>
      <c r="E9" s="35">
        <v>15000</v>
      </c>
      <c r="F9" s="36">
        <v>15000</v>
      </c>
      <c r="G9" s="35">
        <v>18000</v>
      </c>
      <c r="H9" s="37">
        <v>3</v>
      </c>
      <c r="I9" s="38">
        <f>AVERAGE(E9:G9)</f>
        <v>16000</v>
      </c>
      <c r="J9" s="39">
        <f>STDEV(E9:G9)</f>
        <v>1732.0508075688772</v>
      </c>
      <c r="K9" s="40">
        <f>J9/I9</f>
        <v>0.10825317547305482</v>
      </c>
      <c r="L9" s="41">
        <f>((D9/H9)*(SUM(E9:G9)))</f>
        <v>16000</v>
      </c>
      <c r="M9" s="42">
        <f>L9/D9</f>
        <v>16000</v>
      </c>
      <c r="N9" s="43">
        <f t="shared" ref="N9" si="0">ROUND(M9,2)</f>
        <v>16000</v>
      </c>
      <c r="O9" s="44">
        <f>N9*D9</f>
        <v>16000</v>
      </c>
    </row>
    <row r="10" spans="1:16">
      <c r="A10" s="4"/>
      <c r="B10" s="5"/>
      <c r="C10" s="6"/>
      <c r="D10" s="6"/>
      <c r="E10" s="7"/>
      <c r="F10" s="7"/>
      <c r="G10" s="7"/>
      <c r="H10" s="8"/>
      <c r="I10" s="9"/>
      <c r="J10" s="10"/>
      <c r="K10" s="11"/>
      <c r="L10" s="12"/>
      <c r="M10" s="13"/>
      <c r="N10" s="12" t="s">
        <v>15</v>
      </c>
      <c r="O10" s="14">
        <f>SUM(O9:O9)</f>
        <v>16000</v>
      </c>
    </row>
    <row r="11" spans="1:16" ht="15.75">
      <c r="A11" s="47" t="s">
        <v>16</v>
      </c>
      <c r="B11" s="47"/>
      <c r="C11" s="47"/>
      <c r="D11" s="47"/>
      <c r="E11" s="47"/>
      <c r="F11" s="47"/>
      <c r="G11" s="47"/>
      <c r="H11" s="47"/>
      <c r="I11" s="30">
        <f>O10</f>
        <v>16000</v>
      </c>
      <c r="J11" s="31" t="s">
        <v>17</v>
      </c>
      <c r="K11" s="16"/>
      <c r="L11" s="16"/>
      <c r="M11" s="16"/>
      <c r="N11" s="16"/>
      <c r="O11" s="15"/>
    </row>
    <row r="12" spans="1:16" ht="15.75">
      <c r="A12" s="28"/>
      <c r="B12" s="16" t="s">
        <v>24</v>
      </c>
      <c r="C12" s="16"/>
      <c r="D12" s="16"/>
      <c r="E12" s="16"/>
      <c r="F12" s="16"/>
      <c r="G12" s="16"/>
      <c r="H12" s="16"/>
      <c r="I12" s="15"/>
      <c r="J12" s="29">
        <f>MIN(E9:G9)</f>
        <v>15000</v>
      </c>
      <c r="K12" s="16" t="s">
        <v>17</v>
      </c>
      <c r="N12" s="16"/>
      <c r="O12" s="15"/>
    </row>
    <row r="13" spans="1:16" s="17" customFormat="1" ht="20.25" customHeight="1">
      <c r="A13" s="48" t="s">
        <v>21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6" s="18" customFormat="1" ht="75.75" customHeight="1">
      <c r="A14" s="48" t="s">
        <v>18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6" s="17" customFormat="1" ht="34.5" customHeight="1">
      <c r="A15" s="49"/>
      <c r="B15" s="49"/>
      <c r="C15" s="64" t="s">
        <v>29</v>
      </c>
      <c r="D15" s="64"/>
      <c r="E15" s="64"/>
      <c r="F15" s="64"/>
      <c r="G15" s="64"/>
      <c r="H15" s="64"/>
      <c r="I15" s="64"/>
      <c r="J15" s="19"/>
      <c r="K15" s="19"/>
      <c r="L15" s="19"/>
      <c r="M15" s="19"/>
      <c r="N15" s="19"/>
      <c r="O15" s="19"/>
    </row>
    <row r="16" spans="1:16" s="17" customFormat="1" ht="15.7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19"/>
      <c r="P16" s="20"/>
    </row>
    <row r="17" spans="1:15" ht="15.75">
      <c r="A17" s="69"/>
      <c r="B17" s="69"/>
      <c r="C17" s="2"/>
      <c r="D17" s="21"/>
      <c r="E17" s="21"/>
      <c r="F17" s="21"/>
      <c r="G17" s="21"/>
      <c r="H17" s="21"/>
      <c r="J17" s="69"/>
      <c r="K17" s="69"/>
    </row>
    <row r="18" spans="1:15" s="19" customFormat="1" ht="15.75">
      <c r="A18" s="63"/>
      <c r="B18" s="63"/>
      <c r="C18" s="63"/>
      <c r="D18" s="63"/>
      <c r="E18" s="63"/>
      <c r="F18" s="63"/>
      <c r="G18" s="63"/>
      <c r="H18" s="22"/>
    </row>
    <row r="19" spans="1:15" s="19" customFormat="1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1" spans="1:15" s="19" customFormat="1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22">
    <mergeCell ref="A18:G18"/>
    <mergeCell ref="C15:I15"/>
    <mergeCell ref="A16:N16"/>
    <mergeCell ref="A6:B6"/>
    <mergeCell ref="C5:O5"/>
    <mergeCell ref="A17:B17"/>
    <mergeCell ref="J17:K17"/>
    <mergeCell ref="M2:O2"/>
    <mergeCell ref="A11:H11"/>
    <mergeCell ref="A13:O13"/>
    <mergeCell ref="A14:O14"/>
    <mergeCell ref="A15:B15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</mergeCells>
  <pageMargins left="0.17" right="0.17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2026-07-01T06:31:46Z</dcterms:modified>
</cp:coreProperties>
</file>