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4.145\obmen1\ЗАКУПКИ 2026\ЗАКУПКИ (до 600 тыс.)\Хоз.товары 2\"/>
    </mc:Choice>
  </mc:AlternateContent>
  <xr:revisionPtr revIDLastSave="0" documentId="13_ncr:1_{184AD723-8625-4377-AD03-F046BF329017}" xr6:coauthVersionLast="47" xr6:coauthVersionMax="47" xr10:uidLastSave="{00000000-0000-0000-0000-000000000000}"/>
  <bookViews>
    <workbookView xWindow="-120" yWindow="-120" windowWidth="29040" windowHeight="15840" tabRatio="378" xr2:uid="{00000000-000D-0000-FFFF-FFFF00000000}"/>
  </bookViews>
  <sheets>
    <sheet name="TDSheet" sheetId="1" r:id="rId1"/>
    <sheet name="Лист1" sheetId="2" r:id="rId2"/>
  </sheets>
  <definedNames>
    <definedName name="_GoBack" localSheetId="0">TDSheet!#REF!</definedName>
    <definedName name="_xlnm.Print_Area" localSheetId="0">TDSheet!$A$1:$M$28</definedName>
  </definedNames>
  <calcPr calcId="191029"/>
</workbook>
</file>

<file path=xl/calcChain.xml><?xml version="1.0" encoding="utf-8"?>
<calcChain xmlns="http://schemas.openxmlformats.org/spreadsheetml/2006/main">
  <c r="K18" i="1" l="1"/>
  <c r="I17" i="1"/>
  <c r="J17" i="1" s="1"/>
  <c r="H17" i="1"/>
  <c r="H16" i="1"/>
  <c r="I16" i="1"/>
  <c r="J16" i="1" s="1"/>
</calcChain>
</file>

<file path=xl/sharedStrings.xml><?xml version="1.0" encoding="utf-8"?>
<sst xmlns="http://schemas.openxmlformats.org/spreadsheetml/2006/main" count="32" uniqueCount="31">
  <si>
    <t>Ед. измер.</t>
  </si>
  <si>
    <t>Кол-во</t>
  </si>
  <si>
    <t>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</si>
  <si>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Таблица цен для определения начальной (максимальной) цены контракта</t>
  </si>
  <si>
    <t>Описание объекта закупки в приложении к данному исследованию</t>
  </si>
  <si>
    <t>Метод определения НМЦК: метод сопоставимых рыночных цен (анализа рынка)</t>
  </si>
  <si>
    <t>№
п/п</t>
  </si>
  <si>
    <t>Итого:</t>
  </si>
  <si>
    <t>однородная</t>
  </si>
  <si>
    <t>неоднородная</t>
  </si>
  <si>
    <t>Коэфф. вариации (V), %</t>
  </si>
  <si>
    <t>совокупн. значений</t>
  </si>
  <si>
    <t>Определение однородности и средних значений цен**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</si>
  <si>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</si>
  <si>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</si>
  <si>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>Источники информации и цена за единицу, руб.*</t>
  </si>
  <si>
    <t>Сред. цена***, руб.</t>
  </si>
  <si>
    <t>* Применение корректирующих коэффициентов и индексов в рамках данного исследования нецелесообразно.</t>
  </si>
  <si>
    <t>Наименование объекта закупки</t>
  </si>
  <si>
    <t>Средняя цена за единицу</t>
  </si>
  <si>
    <t xml:space="preserve">Приложение №3 к Форме заявки (в табличной форме с формулами расчета)
</t>
  </si>
  <si>
    <t>шт</t>
  </si>
  <si>
    <t xml:space="preserve">Обоснование начальной (максимальной ) цены контракта для определения поставщика хозяйственных товаров </t>
  </si>
  <si>
    <t xml:space="preserve"> </t>
  </si>
  <si>
    <t>Освежитель воздуха/ «Зеленое яблоко»/ 300 мл</t>
  </si>
  <si>
    <t>Мешки для мусора/ 30л/ 60см*50см/ ПВД/ 20мкм/ черные/ 20шт/ рул/ особо прочные</t>
  </si>
  <si>
    <t>Предложение № 1 Вх. №7647 от 18.08.2026г.</t>
  </si>
  <si>
    <t xml:space="preserve">Предложение № 3 Вх. № 7700 от 19.08.2026г.. </t>
  </si>
  <si>
    <t>Предложение №2 Вх. № 7648 от 18.08.2026г.</t>
  </si>
  <si>
    <r>
      <t xml:space="preserve">Проведенные исследования позволяют определить начальную (максимальную) цену контракта в размере </t>
    </r>
    <r>
      <rPr>
        <b/>
        <u/>
        <sz val="14"/>
        <color rgb="FF000000"/>
        <rFont val="Times New Roman"/>
        <family val="1"/>
        <charset val="204"/>
      </rPr>
      <t>59 762 рубля  50 копеек</t>
    </r>
  </si>
  <si>
    <t>Расчет обоснования начальной максимальной цены произведен начальником общего отдела А.А. Кузнецовым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</si>
</sst>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sz val="8"/>
      <color indexed="9"/>
      <name val="Arial"/>
      <family val="2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"/>
      <family val="2"/>
    </font>
    <font>
      <b/>
      <u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0" xfId="0" applyFont="1"/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3" fillId="0" borderId="0" xfId="0" applyFont="1"/>
    <xf numFmtId="14" fontId="9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5" fillId="0" borderId="2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50"/>
  <sheetViews>
    <sheetView tabSelected="1" view="pageBreakPreview" topLeftCell="A7" zoomScale="80" zoomScaleNormal="80" zoomScaleSheetLayoutView="80" workbookViewId="0">
      <selection activeCell="B17" sqref="B17"/>
    </sheetView>
  </sheetViews>
  <sheetFormatPr defaultColWidth="10.33203125" defaultRowHeight="11.25" x14ac:dyDescent="0.2"/>
  <cols>
    <col min="1" max="1" width="7.33203125" style="1" customWidth="1"/>
    <col min="2" max="2" width="70.33203125" style="1" customWidth="1"/>
    <col min="3" max="3" width="15" style="1" customWidth="1"/>
    <col min="4" max="4" width="12.5" customWidth="1"/>
    <col min="5" max="5" width="22.1640625" customWidth="1"/>
    <col min="6" max="6" width="22" customWidth="1"/>
    <col min="7" max="7" width="18.5" customWidth="1"/>
    <col min="8" max="8" width="21.33203125" customWidth="1"/>
    <col min="9" max="9" width="14" customWidth="1"/>
    <col min="10" max="10" width="17.6640625" customWidth="1"/>
    <col min="11" max="11" width="20" customWidth="1"/>
    <col min="12" max="12" width="17.1640625" hidden="1" customWidth="1"/>
    <col min="13" max="13" width="0" hidden="1" customWidth="1"/>
    <col min="18" max="18" width="1.83203125" customWidth="1"/>
    <col min="19" max="19" width="2.83203125" customWidth="1"/>
    <col min="20" max="20" width="2.6640625" customWidth="1"/>
  </cols>
  <sheetData>
    <row r="1" spans="1:11" x14ac:dyDescent="0.2">
      <c r="A1" s="43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x14ac:dyDescent="0.2">
      <c r="A2" s="20" t="s">
        <v>8</v>
      </c>
      <c r="B2" s="20" t="s">
        <v>9</v>
      </c>
    </row>
    <row r="3" spans="1:11" ht="9.9499999999999993" customHeight="1" x14ac:dyDescent="0.25">
      <c r="B3" s="55" t="s">
        <v>22</v>
      </c>
      <c r="C3" s="55"/>
      <c r="D3" s="55"/>
      <c r="E3" s="55"/>
      <c r="F3" s="55"/>
      <c r="G3" s="15"/>
      <c r="H3" s="15"/>
      <c r="I3" s="11"/>
      <c r="J3" s="25"/>
      <c r="K3" s="25"/>
    </row>
    <row r="4" spans="1:11" ht="9.9499999999999993" customHeight="1" x14ac:dyDescent="0.2">
      <c r="B4" s="55"/>
      <c r="C4" s="55"/>
      <c r="D4" s="55"/>
      <c r="E4" s="55"/>
      <c r="F4" s="55"/>
      <c r="G4" s="15"/>
      <c r="H4" s="15"/>
      <c r="I4" s="51"/>
      <c r="J4" s="51"/>
      <c r="K4" s="51"/>
    </row>
    <row r="5" spans="1:11" ht="9.9499999999999993" customHeight="1" x14ac:dyDescent="0.25">
      <c r="B5" s="55"/>
      <c r="C5" s="55"/>
      <c r="D5" s="55"/>
      <c r="E5" s="55"/>
      <c r="F5" s="55"/>
      <c r="G5" s="15"/>
      <c r="H5" s="15"/>
      <c r="I5" s="11"/>
      <c r="K5" s="25"/>
    </row>
    <row r="6" spans="1:11" ht="9.9499999999999993" customHeight="1" x14ac:dyDescent="0.25">
      <c r="B6" s="55"/>
      <c r="C6" s="55"/>
      <c r="D6" s="55"/>
      <c r="E6" s="55"/>
      <c r="F6" s="55"/>
      <c r="G6" s="15"/>
      <c r="H6" s="15"/>
      <c r="I6" s="11"/>
    </row>
    <row r="7" spans="1:11" ht="65.25" customHeight="1" x14ac:dyDescent="0.2">
      <c r="B7" s="54" t="s">
        <v>2</v>
      </c>
      <c r="C7" s="54"/>
      <c r="D7" s="54"/>
      <c r="E7" s="54"/>
      <c r="F7" s="54"/>
      <c r="G7" s="54"/>
      <c r="H7" s="54"/>
      <c r="I7" s="54"/>
      <c r="J7" s="54"/>
      <c r="K7" s="54"/>
    </row>
    <row r="8" spans="1:11" ht="10.5" customHeight="1" x14ac:dyDescent="0.2">
      <c r="B8" s="17"/>
      <c r="C8" s="17"/>
      <c r="D8" s="17"/>
      <c r="E8" s="17"/>
      <c r="F8" s="2"/>
      <c r="G8" s="2"/>
      <c r="H8" s="2"/>
    </row>
    <row r="9" spans="1:11" ht="19.5" customHeight="1" x14ac:dyDescent="0.2">
      <c r="B9" s="30" t="s">
        <v>4</v>
      </c>
      <c r="C9" s="15"/>
      <c r="D9" s="17"/>
      <c r="E9" s="17"/>
      <c r="F9" s="2"/>
      <c r="G9" s="2"/>
      <c r="H9" s="2"/>
    </row>
    <row r="10" spans="1:11" ht="15.75" x14ac:dyDescent="0.25">
      <c r="B10" s="16" t="s">
        <v>5</v>
      </c>
      <c r="C10" s="3"/>
      <c r="D10" s="2"/>
      <c r="E10" s="2"/>
      <c r="F10" s="2"/>
      <c r="G10" s="2"/>
      <c r="H10" s="2"/>
    </row>
    <row r="11" spans="1:11" ht="15.75" x14ac:dyDescent="0.25">
      <c r="A11" s="5"/>
      <c r="B11" s="4"/>
      <c r="C11" s="2"/>
      <c r="D11" s="2"/>
      <c r="E11" s="2"/>
      <c r="F11" s="2"/>
      <c r="G11" s="2"/>
      <c r="H11" s="2"/>
    </row>
    <row r="12" spans="1:11" s="10" customFormat="1" ht="15.75" x14ac:dyDescent="0.2">
      <c r="A12" s="45" t="s">
        <v>6</v>
      </c>
      <c r="B12" s="49" t="s">
        <v>3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s="10" customFormat="1" ht="12.75" customHeight="1" x14ac:dyDescent="0.2">
      <c r="A13" s="46"/>
      <c r="B13" s="50" t="s">
        <v>18</v>
      </c>
      <c r="C13" s="47" t="s">
        <v>0</v>
      </c>
      <c r="D13" s="48" t="s">
        <v>1</v>
      </c>
      <c r="E13" s="47" t="s">
        <v>15</v>
      </c>
      <c r="F13" s="47"/>
      <c r="G13" s="47"/>
      <c r="H13" s="50" t="s">
        <v>12</v>
      </c>
      <c r="I13" s="50"/>
      <c r="J13" s="50"/>
      <c r="K13" s="50"/>
    </row>
    <row r="14" spans="1:11" s="10" customFormat="1" ht="21" customHeight="1" x14ac:dyDescent="0.2">
      <c r="A14" s="46"/>
      <c r="B14" s="50"/>
      <c r="C14" s="47"/>
      <c r="D14" s="48"/>
      <c r="E14" s="47"/>
      <c r="F14" s="47"/>
      <c r="G14" s="47"/>
      <c r="H14" s="50"/>
      <c r="I14" s="50"/>
      <c r="J14" s="50"/>
      <c r="K14" s="50"/>
    </row>
    <row r="15" spans="1:11" s="10" customFormat="1" ht="62.25" customHeight="1" x14ac:dyDescent="0.2">
      <c r="A15" s="46"/>
      <c r="B15" s="50"/>
      <c r="C15" s="47"/>
      <c r="D15" s="48"/>
      <c r="E15" s="18" t="s">
        <v>26</v>
      </c>
      <c r="F15" s="18" t="s">
        <v>28</v>
      </c>
      <c r="G15" s="18" t="s">
        <v>27</v>
      </c>
      <c r="H15" s="18" t="s">
        <v>19</v>
      </c>
      <c r="I15" s="33" t="s">
        <v>10</v>
      </c>
      <c r="J15" s="33" t="s">
        <v>11</v>
      </c>
      <c r="K15" s="33" t="s">
        <v>16</v>
      </c>
    </row>
    <row r="16" spans="1:11" s="10" customFormat="1" ht="55.5" customHeight="1" x14ac:dyDescent="0.25">
      <c r="A16" s="34">
        <v>1</v>
      </c>
      <c r="B16" s="38" t="s">
        <v>24</v>
      </c>
      <c r="C16" s="37" t="s">
        <v>21</v>
      </c>
      <c r="D16" s="18">
        <v>50</v>
      </c>
      <c r="E16" s="36">
        <v>97.34</v>
      </c>
      <c r="F16" s="36">
        <v>90</v>
      </c>
      <c r="G16" s="36">
        <v>94.5</v>
      </c>
      <c r="H16" s="36">
        <f>(E16+F16+G16)/3</f>
        <v>93.946666666666673</v>
      </c>
      <c r="I16" s="35">
        <f t="shared" ref="I16:I17" si="0">STDEV(E16:G16)/AVERAGE(E16:G16)*100</f>
        <v>3.9396320325484782</v>
      </c>
      <c r="J16" s="35" t="str">
        <f t="shared" ref="J16:J17" si="1">IF(I16&lt;=33,$A$2,$B$2)</f>
        <v>однородная</v>
      </c>
      <c r="K16" s="35">
        <v>4697.5</v>
      </c>
    </row>
    <row r="17" spans="1:11" s="10" customFormat="1" ht="38.25" customHeight="1" x14ac:dyDescent="0.25">
      <c r="A17" s="34">
        <v>2</v>
      </c>
      <c r="B17" s="40" t="s">
        <v>25</v>
      </c>
      <c r="C17" s="37" t="s">
        <v>21</v>
      </c>
      <c r="D17" s="18">
        <v>500</v>
      </c>
      <c r="E17" s="36">
        <v>114.1</v>
      </c>
      <c r="F17" s="36">
        <v>105.5</v>
      </c>
      <c r="G17" s="36">
        <v>110.78</v>
      </c>
      <c r="H17" s="36">
        <f t="shared" ref="H17" si="2">(E17+F17+G17)/3</f>
        <v>110.12666666666667</v>
      </c>
      <c r="I17" s="35">
        <f t="shared" si="0"/>
        <v>3.9382514618126794</v>
      </c>
      <c r="J17" s="35" t="str">
        <f t="shared" si="1"/>
        <v>однородная</v>
      </c>
      <c r="K17" s="35">
        <v>55065</v>
      </c>
    </row>
    <row r="18" spans="1:11" s="10" customFormat="1" ht="19.5" customHeight="1" x14ac:dyDescent="0.2">
      <c r="A18" s="41"/>
      <c r="B18" s="39" t="s">
        <v>7</v>
      </c>
      <c r="C18" s="56"/>
      <c r="D18" s="57"/>
      <c r="E18" s="57"/>
      <c r="F18" s="57"/>
      <c r="G18" s="57"/>
      <c r="H18" s="57"/>
      <c r="I18" s="57"/>
      <c r="J18" s="58"/>
      <c r="K18" s="35">
        <f>SUM(K16:K17)</f>
        <v>59762.5</v>
      </c>
    </row>
    <row r="19" spans="1:11" s="10" customFormat="1" ht="15.75" x14ac:dyDescent="0.25">
      <c r="A19" s="21"/>
      <c r="B19" s="26"/>
      <c r="C19" s="22"/>
      <c r="D19" s="23"/>
      <c r="E19" s="24"/>
      <c r="F19" s="24"/>
      <c r="G19" s="24"/>
      <c r="H19" s="24"/>
      <c r="I19" s="25"/>
      <c r="J19" s="25"/>
      <c r="K19" s="27"/>
    </row>
    <row r="20" spans="1:11" ht="15.75" x14ac:dyDescent="0.2">
      <c r="A20" s="12"/>
      <c r="B20" s="19" t="s">
        <v>17</v>
      </c>
      <c r="C20" s="13"/>
      <c r="D20" s="14"/>
      <c r="E20" s="14"/>
      <c r="F20" s="14"/>
      <c r="G20" s="14"/>
      <c r="H20" s="14"/>
    </row>
    <row r="21" spans="1:11" ht="15.75" x14ac:dyDescent="0.2">
      <c r="A21" s="12"/>
      <c r="B21" s="19" t="s">
        <v>13</v>
      </c>
      <c r="C21" s="13"/>
      <c r="D21" s="14"/>
      <c r="E21" s="14"/>
      <c r="F21" s="14"/>
      <c r="G21" s="14"/>
      <c r="H21" s="14" t="s">
        <v>23</v>
      </c>
    </row>
    <row r="22" spans="1:11" ht="15.75" x14ac:dyDescent="0.2">
      <c r="A22" s="12"/>
      <c r="B22" s="19" t="s">
        <v>14</v>
      </c>
      <c r="C22" s="13"/>
      <c r="D22" s="14"/>
      <c r="E22" s="14"/>
      <c r="F22" s="14"/>
      <c r="G22" s="14"/>
      <c r="H22" s="14"/>
    </row>
    <row r="23" spans="1:11" ht="15.75" x14ac:dyDescent="0.2">
      <c r="A23" s="12"/>
      <c r="B23" s="19"/>
      <c r="C23" s="13"/>
      <c r="D23" s="14"/>
      <c r="E23" s="14"/>
      <c r="F23" s="14"/>
      <c r="G23" s="14"/>
      <c r="H23" s="14"/>
    </row>
    <row r="24" spans="1:11" ht="42" customHeight="1" x14ac:dyDescent="0.2">
      <c r="A24" s="9"/>
      <c r="B24" s="53" t="s">
        <v>29</v>
      </c>
      <c r="C24" s="53"/>
      <c r="D24" s="53"/>
      <c r="E24" s="53"/>
      <c r="F24" s="53"/>
      <c r="G24" s="53"/>
      <c r="H24" s="53"/>
      <c r="I24" s="53"/>
      <c r="J24" s="53"/>
      <c r="K24" s="53"/>
    </row>
    <row r="25" spans="1:11" ht="12.75" x14ac:dyDescent="0.2">
      <c r="A25" s="6"/>
      <c r="B25" s="6"/>
      <c r="C25" s="7"/>
      <c r="D25" s="8"/>
      <c r="E25" s="8"/>
      <c r="F25" s="8"/>
      <c r="G25" s="8"/>
      <c r="H25" s="8"/>
    </row>
    <row r="26" spans="1:11" ht="18.75" x14ac:dyDescent="0.3">
      <c r="B26" s="28" t="s">
        <v>30</v>
      </c>
    </row>
    <row r="27" spans="1:11" ht="18.75" x14ac:dyDescent="0.3">
      <c r="B27" s="28"/>
    </row>
    <row r="28" spans="1:11" ht="21" customHeight="1" x14ac:dyDescent="0.2">
      <c r="B28" s="52"/>
      <c r="C28" s="52"/>
      <c r="D28" s="32"/>
    </row>
    <row r="29" spans="1:11" ht="18.75" x14ac:dyDescent="0.3">
      <c r="B29" s="28"/>
    </row>
    <row r="50" spans="11:11" ht="15" x14ac:dyDescent="0.2">
      <c r="K50" s="31"/>
    </row>
  </sheetData>
  <mergeCells count="14">
    <mergeCell ref="B28:C28"/>
    <mergeCell ref="B24:K24"/>
    <mergeCell ref="B7:K7"/>
    <mergeCell ref="B3:F6"/>
    <mergeCell ref="B13:B15"/>
    <mergeCell ref="C18:J18"/>
    <mergeCell ref="A1:K1"/>
    <mergeCell ref="A12:A15"/>
    <mergeCell ref="C13:C15"/>
    <mergeCell ref="D13:D15"/>
    <mergeCell ref="E13:G14"/>
    <mergeCell ref="B12:K12"/>
    <mergeCell ref="H13:K14"/>
    <mergeCell ref="I4:K4"/>
  </mergeCells>
  <phoneticPr fontId="0" type="noConversion"/>
  <conditionalFormatting sqref="I16:I17">
    <cfRule type="cellIs" dxfId="1" priority="2" operator="greaterThan">
      <formula>33</formula>
    </cfRule>
  </conditionalFormatting>
  <conditionalFormatting sqref="J16:J17">
    <cfRule type="containsText" dxfId="0" priority="7" operator="containsText" text="Неоднородная">
      <formula>NOT(ISERROR(SEARCH("Неоднородная",J16)))</formula>
    </cfRule>
  </conditionalFormatting>
  <pageMargins left="0.39370078740157483" right="0.23622047244094491" top="0.23622047244094491" bottom="0.27559055118110237" header="0.15748031496062992" footer="0.15748031496062992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3DB5-31D1-4032-8DE9-62959D2F235D}">
  <dimension ref="O11:O20"/>
  <sheetViews>
    <sheetView workbookViewId="0">
      <selection activeCell="L36" sqref="L36"/>
    </sheetView>
  </sheetViews>
  <sheetFormatPr defaultRowHeight="11.25" x14ac:dyDescent="0.2"/>
  <cols>
    <col min="15" max="15" width="27.83203125" customWidth="1"/>
  </cols>
  <sheetData>
    <row r="11" spans="15:15" ht="15.75" x14ac:dyDescent="0.2">
      <c r="O11" s="35"/>
    </row>
    <row r="12" spans="15:15" ht="15.75" x14ac:dyDescent="0.2">
      <c r="O12" s="35"/>
    </row>
    <row r="13" spans="15:15" ht="15.75" x14ac:dyDescent="0.2">
      <c r="O13" s="35"/>
    </row>
    <row r="14" spans="15:15" ht="15.75" x14ac:dyDescent="0.2">
      <c r="O14" s="35"/>
    </row>
    <row r="15" spans="15:15" ht="15.75" x14ac:dyDescent="0.2">
      <c r="O15" s="29"/>
    </row>
    <row r="16" spans="15:15" ht="15.75" x14ac:dyDescent="0.2">
      <c r="O16" s="29"/>
    </row>
    <row r="17" spans="15:15" ht="15.75" x14ac:dyDescent="0.2">
      <c r="O17" s="29"/>
    </row>
    <row r="18" spans="15:15" ht="15.75" x14ac:dyDescent="0.2">
      <c r="O18" s="29"/>
    </row>
    <row r="19" spans="15:15" ht="15.75" x14ac:dyDescent="0.2">
      <c r="O19" s="29"/>
    </row>
    <row r="20" spans="15:15" x14ac:dyDescent="0.2">
      <c r="O20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TDSheet</vt:lpstr>
      <vt:lpstr>Лист1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Цыпина Инесса Юрьевна</dc:creator>
  <cp:lastModifiedBy>irina.vlasova29@yandex.ru</cp:lastModifiedBy>
  <cp:revision>1</cp:revision>
  <cp:lastPrinted>2026-05-29T05:40:18Z</cp:lastPrinted>
  <dcterms:created xsi:type="dcterms:W3CDTF">2013-01-11T07:45:47Z</dcterms:created>
  <dcterms:modified xsi:type="dcterms:W3CDTF">2026-08-20T05:55:48Z</dcterms:modified>
</cp:coreProperties>
</file>