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<sst xmlns="http://schemas.openxmlformats.org/spreadsheetml/2006/main" count="29" uniqueCount="29">
  <si>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Обоснование начальной (максимальной) цены контракта</t>
  </si>
  <si>
    <t xml:space="preserve">Поставка блока питания FSP</t>
  </si>
  <si>
    <t xml:space="preserve">(указывается предмет контракта)</t>
  </si>
  <si>
    <t xml:space="preserve">Дата подготовки обоснования начальной (максимальной) цены контракта: 25.06.2026</t>
  </si>
  <si>
    <t xml:space="preserve">Используемый метод определения начальной (максимальной) цены контракта: метод сопостовимых рыночных цен</t>
  </si>
  <si>
    <t xml:space="preserve"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</si>
  <si>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</si>
  <si>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 xml:space="preserve">№ п/п</t>
  </si>
  <si>
    <t xml:space="preserve"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</si>
  <si>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</si>
  <si>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 xml:space="preserve"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</si>
  <si>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 xml:space="preserve">&lt;Vi&gt;</t>
    </r>
  </si>
  <si>
    <t xml:space="preserve">Цена за единицу измерения товара, работы, услуги, в т.ч. НДС, согласно источникам ценовой информации, руб.</t>
  </si>
  <si>
    <t xml:space="preserve">Н(М)ЦК  по позиции, руб.*</t>
  </si>
  <si>
    <t xml:space="preserve">Начальная (максимальная) цена по позиции, руб.</t>
  </si>
  <si>
    <t xml:space="preserve">КП1</t>
  </si>
  <si>
    <t xml:space="preserve">КП2</t>
  </si>
  <si>
    <t xml:space="preserve">КП3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</si>
  <si>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</si>
  <si>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</si>
  <si>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 val="true"/>
        <sz val="10"/>
        <rFont val="Times New Roman"/>
        <family val="1"/>
        <charset val="204"/>
      </rPr>
      <t xml:space="preserve">         (не должен превышать 33%)</t>
    </r>
  </si>
  <si>
    <t xml:space="preserve">Блок питания 2</t>
  </si>
  <si>
    <t xml:space="preserve">В соответствии с техническим заданием</t>
  </si>
  <si>
    <t xml:space="preserve">шт.</t>
  </si>
  <si>
    <t xml:space="preserve">https://www.regard.ru/product/756239/blok-pitaniia-dlia-noutbuka-fsp-fsp100-a1br3</t>
  </si>
  <si>
    <t xml:space="preserve">https://www.chipdip.ru/product/adapter-pitaniya-fsp-nb-c-100w-fsp100-a1br3-ac-dc-8049931488</t>
  </si>
  <si>
    <t xml:space="preserve">https://www.citilink.ru/product/adapter-fsp-nb-c-100w-avtomaticheskii-100w-5v-20v-5a-ot-bytovoi-elektr-2142396/?ysclid=mnr8d3wh1799769477</t>
  </si>
  <si>
    <t xml:space="preserve"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</si>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</sst>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0.00"/>
    <numFmt numFmtId="167" formatCode="#,##0.00"/>
  </numFmts>
  <fonts count="2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b val="true"/>
      <sz val="14"/>
      <name val="Times New Roman"/>
      <family val="1"/>
      <charset val="204"/>
    </font>
    <font>
      <sz val="16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 val="single"/>
      <sz val="10"/>
      <color rgb="FF0000FF"/>
      <name val="Arial Cyr"/>
      <family val="0"/>
      <charset val="204"/>
    </font>
    <font>
      <sz val="10"/>
      <color rgb="FF00000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1"/>
    <cellStyle name="Финансовый 2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19800</xdr:colOff>
      <xdr:row>8</xdr:row>
      <xdr:rowOff>991800</xdr:rowOff>
    </xdr:from>
    <xdr:to>
      <xdr:col>10</xdr:col>
      <xdr:colOff>1375200</xdr:colOff>
      <xdr:row>8</xdr:row>
      <xdr:rowOff>1369440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6580520" y="5725800"/>
          <a:ext cx="1355400" cy="377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104760</xdr:colOff>
      <xdr:row>8</xdr:row>
      <xdr:rowOff>819000</xdr:rowOff>
    </xdr:from>
    <xdr:to>
      <xdr:col>9</xdr:col>
      <xdr:colOff>1264680</xdr:colOff>
      <xdr:row>8</xdr:row>
      <xdr:rowOff>1288080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5185520" y="5553000"/>
          <a:ext cx="1159920" cy="46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14</xdr:row>
      <xdr:rowOff>2880</xdr:rowOff>
    </xdr:from>
    <xdr:to>
      <xdr:col>16</xdr:col>
      <xdr:colOff>239400</xdr:colOff>
      <xdr:row>14</xdr:row>
      <xdr:rowOff>264960</xdr:rowOff>
    </xdr:to>
    <xdr:sp>
      <xdr:nvSpPr>
        <xdr:cNvPr id="2" name="TextBox 3"/>
        <xdr:cNvSpPr/>
      </xdr:nvSpPr>
      <xdr:spPr>
        <a:xfrm>
          <a:off x="23065200" y="9236520"/>
          <a:ext cx="182160" cy="26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11" activeCellId="0" sqref="B11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57.91"/>
    <col collapsed="false" customWidth="true" hidden="false" outlineLevel="0" max="3" min="3" style="1" width="33.38"/>
    <col collapsed="false" customWidth="true" hidden="false" outlineLevel="0" max="4" min="4" style="1" width="12.71"/>
    <col collapsed="false" customWidth="true" hidden="false" outlineLevel="0" max="5" min="5" style="1" width="10.14"/>
    <col collapsed="false" customWidth="true" hidden="false" outlineLevel="0" max="6" min="6" style="1" width="23.71"/>
    <col collapsed="false" customWidth="true" hidden="false" outlineLevel="0" max="7" min="7" style="1" width="19.29"/>
    <col collapsed="false" customWidth="true" hidden="false" outlineLevel="0" max="8" min="8" style="1" width="18.71"/>
    <col collapsed="false" customWidth="true" hidden="false" outlineLevel="0" max="9" min="9" style="1" width="24.39"/>
    <col collapsed="false" customWidth="true" hidden="false" outlineLevel="0" max="10" min="10" style="1" width="21"/>
    <col collapsed="false" customWidth="true" hidden="false" outlineLevel="0" max="11" min="11" style="1" width="28.58"/>
    <col collapsed="false" customWidth="true" hidden="false" outlineLevel="0" max="12" min="12" style="1" width="17.15"/>
    <col collapsed="false" customWidth="true" hidden="false" outlineLevel="0" max="13" min="13" style="1" width="19.71"/>
    <col collapsed="false" customWidth="true" hidden="false" outlineLevel="0" max="16384" min="16384" style="1" width="11.53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56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7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33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34.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140.25" hidden="false" customHeight="tru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9" customFormat="true" ht="18.75" hidden="false" customHeight="true" outlineLevel="0" collapsed="false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9" customFormat="true" ht="54" hidden="false" customHeight="true" outlineLevel="0" collapsed="false">
      <c r="A8" s="10" t="s">
        <v>7</v>
      </c>
      <c r="B8" s="11" t="s">
        <v>8</v>
      </c>
      <c r="C8" s="12" t="s">
        <v>9</v>
      </c>
      <c r="D8" s="11" t="s">
        <v>10</v>
      </c>
      <c r="E8" s="11" t="s">
        <v>11</v>
      </c>
      <c r="F8" s="12" t="s">
        <v>12</v>
      </c>
      <c r="G8" s="12"/>
      <c r="H8" s="12"/>
      <c r="I8" s="13"/>
      <c r="J8" s="13"/>
      <c r="K8" s="13"/>
      <c r="L8" s="11" t="s">
        <v>13</v>
      </c>
      <c r="M8" s="11" t="s">
        <v>14</v>
      </c>
    </row>
    <row r="9" s="9" customFormat="true" ht="108" hidden="false" customHeight="true" outlineLevel="0" collapsed="false">
      <c r="A9" s="10"/>
      <c r="B9" s="10"/>
      <c r="C9" s="12"/>
      <c r="D9" s="11"/>
      <c r="E9" s="11"/>
      <c r="F9" s="14" t="s">
        <v>15</v>
      </c>
      <c r="G9" s="15" t="s">
        <v>16</v>
      </c>
      <c r="H9" s="15" t="s">
        <v>17</v>
      </c>
      <c r="I9" s="16" t="s">
        <v>18</v>
      </c>
      <c r="J9" s="16" t="s">
        <v>19</v>
      </c>
      <c r="K9" s="17" t="s">
        <v>20</v>
      </c>
      <c r="L9" s="11"/>
      <c r="M9" s="11"/>
      <c r="P9" s="18"/>
    </row>
    <row r="10" s="9" customFormat="true" ht="18.75" hidden="false" customHeight="false" outlineLevel="0" collapsed="false">
      <c r="A10" s="19" t="n">
        <v>1</v>
      </c>
      <c r="B10" s="19" t="n">
        <v>2</v>
      </c>
      <c r="C10" s="20" t="n">
        <v>3</v>
      </c>
      <c r="D10" s="19" t="n">
        <v>4</v>
      </c>
      <c r="E10" s="19" t="n">
        <v>5</v>
      </c>
      <c r="F10" s="20" t="n">
        <v>6</v>
      </c>
      <c r="G10" s="19" t="n">
        <v>7</v>
      </c>
      <c r="H10" s="19" t="n">
        <v>8</v>
      </c>
      <c r="I10" s="19" t="n">
        <v>11</v>
      </c>
      <c r="J10" s="19" t="n">
        <v>12</v>
      </c>
      <c r="K10" s="20" t="n">
        <v>13</v>
      </c>
      <c r="L10" s="19" t="n">
        <v>14</v>
      </c>
      <c r="M10" s="19" t="n">
        <v>15</v>
      </c>
    </row>
    <row r="11" customFormat="false" ht="137" hidden="false" customHeight="true" outlineLevel="0" collapsed="false">
      <c r="A11" s="11" t="n">
        <v>1</v>
      </c>
      <c r="B11" s="21" t="s">
        <v>21</v>
      </c>
      <c r="C11" s="11" t="s">
        <v>22</v>
      </c>
      <c r="D11" s="11" t="s">
        <v>23</v>
      </c>
      <c r="E11" s="11" t="n">
        <v>10</v>
      </c>
      <c r="F11" s="22" t="n">
        <v>3490</v>
      </c>
      <c r="G11" s="23" t="n">
        <v>3550</v>
      </c>
      <c r="H11" s="23" t="n">
        <v>2999</v>
      </c>
      <c r="I11" s="23" t="n">
        <f aca="false">AVERAGE(F11:H11)</f>
        <v>3346.33333333333</v>
      </c>
      <c r="J11" s="24" t="n">
        <f aca="false">SQRT(((SUM((POWER(F11-I11,2)),(POWER(G11-I11,2)),(POWER(H11-I11,2))))/3))</f>
        <v>246.820222474218</v>
      </c>
      <c r="K11" s="24" t="n">
        <f aca="false">J11/I11*100</f>
        <v>7.37584089473705</v>
      </c>
      <c r="L11" s="23" t="n">
        <f aca="false">ROUND((F11+G11+H11)/3,2)</f>
        <v>3346.33</v>
      </c>
      <c r="M11" s="11" t="n">
        <f aca="false">L11*E11</f>
        <v>33463.3</v>
      </c>
      <c r="N11" s="25"/>
    </row>
    <row r="12" customFormat="false" ht="37.3" hidden="false" customHeight="true" outlineLevel="0" collapsed="false">
      <c r="A12" s="11"/>
      <c r="B12" s="21"/>
      <c r="C12" s="11"/>
      <c r="D12" s="11"/>
      <c r="E12" s="11"/>
      <c r="F12" s="26" t="s">
        <v>24</v>
      </c>
      <c r="G12" s="23" t="s">
        <v>25</v>
      </c>
      <c r="H12" s="23" t="s">
        <v>26</v>
      </c>
      <c r="I12" s="23"/>
      <c r="J12" s="24"/>
      <c r="K12" s="24"/>
      <c r="L12" s="23"/>
      <c r="M12" s="11"/>
      <c r="N12" s="25"/>
    </row>
    <row r="13" customFormat="false" ht="34.5" hidden="false" customHeight="true" outlineLevel="0" collapsed="false">
      <c r="A13" s="11" t="s">
        <v>27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27" t="n">
        <f aca="false">SUM(M11:M12)</f>
        <v>33463.3</v>
      </c>
    </row>
    <row r="14" s="9" customFormat="true" ht="18.75" hidden="false" customHeight="false" outlineLevel="0" collapsed="false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</row>
    <row r="15" s="31" customFormat="true" ht="86.25" hidden="false" customHeight="true" outlineLevel="0" collapsed="false">
      <c r="A15" s="30" t="s">
        <v>28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M1"/>
    <mergeCell ref="A2:M2"/>
    <mergeCell ref="A3:M3"/>
    <mergeCell ref="A4:M4"/>
    <mergeCell ref="A5:M5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3:L13"/>
    <mergeCell ref="A15:M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1736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2024-05-20T08:37:37Z</dcterms:created>
  <dc:creator>Джиоева Тамара Таймуразовна</dc:creator>
  <dc:description/>
  <dc:language>ru-RU</dc:language>
  <cp:lastModifiedBy/>
  <dcterms:modified xsi:type="dcterms:W3CDTF">2026-06-25T18:31:19Z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