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рибой_Н\Desktop\ЕАТ БЕРЕЗКА\2026 Пчелка_сентябрь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3" i="1" l="1"/>
  <c r="N14" i="2"/>
  <c r="I14" i="2"/>
  <c r="I15" i="2" s="1"/>
  <c r="H14" i="2"/>
  <c r="H14" i="1" l="1"/>
</calcChain>
</file>

<file path=xl/sharedStrings.xml><?xml version="1.0" encoding="utf-8"?>
<sst xmlns="http://schemas.openxmlformats.org/spreadsheetml/2006/main" count="61" uniqueCount="34">
  <si>
    <t>Обоснование начальной (максимальной) цены контракта</t>
  </si>
  <si>
    <t>Наименование</t>
  </si>
  <si>
    <t>Итоговые показатели расчета начальной (максимальной) цены контракта</t>
  </si>
  <si>
    <t>№ п/п</t>
  </si>
  <si>
    <t xml:space="preserve"> Позиция лота</t>
  </si>
  <si>
    <t>Цена за ед.</t>
  </si>
  <si>
    <t>(руб.)</t>
  </si>
  <si>
    <t>Средняя арифметическая  цена позиции лота за ед.</t>
  </si>
  <si>
    <t>Стоимость позиции лота</t>
  </si>
  <si>
    <r>
      <t>(руб.)</t>
    </r>
    <r>
      <rPr>
        <b/>
        <sz val="11"/>
        <color rgb="FF000000"/>
        <rFont val="Times New Roman"/>
        <family val="1"/>
        <charset val="204"/>
      </rPr>
      <t xml:space="preserve"> </t>
    </r>
  </si>
  <si>
    <t>Приложение № 2</t>
  </si>
  <si>
    <t>к «Служебной записке</t>
  </si>
  <si>
    <t>о размещении закупки»</t>
  </si>
  <si>
    <t>ед. изм.</t>
  </si>
  <si>
    <t>общее кол-во</t>
  </si>
  <si>
    <t>Коэффициент вариации</t>
  </si>
  <si>
    <t>%</t>
  </si>
  <si>
    <t>Итого:</t>
  </si>
  <si>
    <t>Начальная (максимальная) цена контрактас учетом выделенных ЛБО</t>
  </si>
  <si>
    <t>Средняя арифметическая  цена позиции лота с учетом выделенных ЛБО за ед.</t>
  </si>
  <si>
    <t>услуга</t>
  </si>
  <si>
    <t xml:space="preserve">на текущий ремонт и техническое обслуживание редуктора подвесного лодочного мотора «Mercury 150» мотолодки «Хайтек 750» </t>
  </si>
  <si>
    <t xml:space="preserve">Текущий ремонт и техническое обслуживание редуктора подвесного лодочного мотора «Mercury 150» мотолодки «Хайтек 750» </t>
  </si>
  <si>
    <t>№ 791 199 от 12.08.2024</t>
  </si>
  <si>
    <t>Коммерческое предложение 
Сервисный центр "Вест Наутикал Сервис"</t>
  </si>
  <si>
    <t>Коммерческое предложение прилагается.</t>
  </si>
  <si>
    <t>И.о. начальника ПСС</t>
  </si>
  <si>
    <t>Р.Ю. Попов</t>
  </si>
  <si>
    <t>Начальная ( максимальная) цена контракта определена на основании предложения о цене договора конкретного участника закупки, с которым планируется заключить договор и составляет 120 000 руб. (ООО "Телесервис"от 22.11.2024).</t>
  </si>
  <si>
    <t>Оказание услуг по поверке  насоса-пробоот-борника НП-3М</t>
  </si>
  <si>
    <t>№ 193950 от 27.03.2026</t>
  </si>
  <si>
    <t>ФБУ «НАУЧНО-ИССЛЕДОВАТЕЛЬСКИЙ ЦЕНТР ПРИКЛАДНОЙ МЕТРОЛОГИИ – РОСТЕСТ»  КОЛОМЕНСКИЙ ФИЛИАЛ ФБУ «НИЦ ПМ – РОСТЕСТ»</t>
  </si>
  <si>
    <t>Начальная ( максимальная) цена контракта определена на основании предложения о цене договора конкретного участника закупки, с которым планируется заключить договор и составляет 10 884,84 руб. (КОЛОМЕНСКИЙ ФИЛИАЛ ФБУ «НИЦ ПМ – РОСТЕСТ»).</t>
  </si>
  <si>
    <t>к «Докладной записке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</si>
</sst>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0" fontId="2" fillId="2" borderId="1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49" fontId="2" fillId="0" borderId="0" xfId="0" applyNumberFormat="1" applyFont="1" applyBorder="1" applyAlignment="1">
      <alignment vertical="center"/>
    </xf>
    <xf numFmtId="0" fontId="0" fillId="0" borderId="0" xfId="0" applyBorder="1"/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A19" sqref="A19:B19"/>
    </sheetView>
  </sheetViews>
  <sheetFormatPr defaultRowHeight="15" x14ac:dyDescent="0.25"/>
  <cols>
    <col min="1" max="1" width="6.42578125" style="6" customWidth="1"/>
    <col min="2" max="2" width="33.5703125" style="6" customWidth="1"/>
    <col min="3" max="3" width="9.5703125" style="6" customWidth="1"/>
    <col min="4" max="4" width="11.42578125" style="6" customWidth="1"/>
    <col min="5" max="5" width="32.7109375" style="6" customWidth="1"/>
    <col min="6" max="6" width="16.7109375" style="6" hidden="1" customWidth="1"/>
    <col min="7" max="7" width="16.5703125" style="6" hidden="1" customWidth="1"/>
    <col min="8" max="8" width="18.28515625" style="6" customWidth="1"/>
    <col min="9" max="15" width="9.140625" style="31"/>
    <col min="16" max="16384" width="9.140625" style="6"/>
  </cols>
  <sheetData>
    <row r="1" spans="1:15" x14ac:dyDescent="0.25">
      <c r="H1" s="7" t="s">
        <v>10</v>
      </c>
    </row>
    <row r="2" spans="1:15" x14ac:dyDescent="0.25">
      <c r="A2" s="7"/>
      <c r="H2" s="7" t="s">
        <v>33</v>
      </c>
    </row>
    <row r="3" spans="1:15" x14ac:dyDescent="0.25">
      <c r="A3" s="8"/>
      <c r="H3" s="7" t="s">
        <v>12</v>
      </c>
    </row>
    <row r="4" spans="1:15" x14ac:dyDescent="0.25">
      <c r="A4" s="1"/>
    </row>
    <row r="5" spans="1:15" x14ac:dyDescent="0.25">
      <c r="A5" s="53" t="s">
        <v>0</v>
      </c>
      <c r="B5" s="53"/>
      <c r="C5" s="53"/>
      <c r="D5" s="53"/>
      <c r="E5" s="53"/>
      <c r="F5" s="53"/>
      <c r="G5" s="53"/>
      <c r="H5" s="53"/>
    </row>
    <row r="6" spans="1:15" ht="21.75" customHeight="1" x14ac:dyDescent="0.25">
      <c r="A6" s="54" t="s">
        <v>29</v>
      </c>
      <c r="B6" s="54"/>
      <c r="C6" s="54"/>
      <c r="D6" s="54"/>
      <c r="E6" s="54"/>
      <c r="F6" s="54"/>
      <c r="G6" s="54"/>
      <c r="H6" s="54"/>
      <c r="J6" s="47"/>
      <c r="K6" s="47"/>
      <c r="L6" s="47"/>
      <c r="M6" s="47"/>
    </row>
    <row r="7" spans="1:15" x14ac:dyDescent="0.25">
      <c r="J7" s="47"/>
      <c r="K7" s="47"/>
      <c r="L7" s="47"/>
      <c r="M7" s="47"/>
    </row>
    <row r="8" spans="1:15" ht="15.75" thickBot="1" x14ac:dyDescent="0.3"/>
    <row r="9" spans="1:15" ht="98.25" customHeight="1" x14ac:dyDescent="0.25">
      <c r="A9" s="58"/>
      <c r="B9" s="48" t="s">
        <v>1</v>
      </c>
      <c r="C9" s="48"/>
      <c r="D9" s="48"/>
      <c r="E9" s="39" t="s">
        <v>31</v>
      </c>
      <c r="F9" s="40"/>
      <c r="G9" s="39"/>
      <c r="H9" s="56" t="s">
        <v>2</v>
      </c>
      <c r="I9" s="32"/>
      <c r="J9" s="32"/>
      <c r="K9" s="32"/>
    </row>
    <row r="10" spans="1:15" x14ac:dyDescent="0.25">
      <c r="A10" s="59"/>
      <c r="B10" s="49"/>
      <c r="C10" s="49"/>
      <c r="D10" s="49"/>
      <c r="E10" s="25" t="s">
        <v>30</v>
      </c>
      <c r="F10" s="25"/>
      <c r="G10" s="25"/>
      <c r="H10" s="57"/>
      <c r="I10" s="32"/>
      <c r="J10" s="32"/>
      <c r="K10" s="32"/>
    </row>
    <row r="11" spans="1:15" ht="27" customHeight="1" x14ac:dyDescent="0.25">
      <c r="A11" s="60" t="s">
        <v>3</v>
      </c>
      <c r="B11" s="49" t="s">
        <v>4</v>
      </c>
      <c r="C11" s="49" t="s">
        <v>13</v>
      </c>
      <c r="D11" s="61" t="s">
        <v>14</v>
      </c>
      <c r="E11" s="27" t="s">
        <v>5</v>
      </c>
      <c r="F11" s="27" t="s">
        <v>5</v>
      </c>
      <c r="G11" s="27" t="s">
        <v>5</v>
      </c>
      <c r="H11" s="41" t="s">
        <v>8</v>
      </c>
    </row>
    <row r="12" spans="1:15" x14ac:dyDescent="0.25">
      <c r="A12" s="60"/>
      <c r="B12" s="49"/>
      <c r="C12" s="49"/>
      <c r="D12" s="61"/>
      <c r="E12" s="27" t="s">
        <v>6</v>
      </c>
      <c r="F12" s="27" t="s">
        <v>6</v>
      </c>
      <c r="G12" s="27" t="s">
        <v>6</v>
      </c>
      <c r="H12" s="41" t="s">
        <v>6</v>
      </c>
    </row>
    <row r="13" spans="1:15" ht="30" x14ac:dyDescent="0.25">
      <c r="A13" s="42">
        <v>1</v>
      </c>
      <c r="B13" s="5" t="s">
        <v>29</v>
      </c>
      <c r="C13" s="20" t="s">
        <v>20</v>
      </c>
      <c r="D13" s="20">
        <v>3</v>
      </c>
      <c r="E13" s="11">
        <v>3628.28</v>
      </c>
      <c r="F13" s="19"/>
      <c r="G13" s="19"/>
      <c r="H13" s="43">
        <f>E13*D13</f>
        <v>10884.84</v>
      </c>
    </row>
    <row r="14" spans="1:15" ht="15.75" thickBot="1" x14ac:dyDescent="0.3">
      <c r="A14" s="35"/>
      <c r="B14" s="36" t="s">
        <v>17</v>
      </c>
      <c r="C14" s="36"/>
      <c r="D14" s="21"/>
      <c r="E14" s="37"/>
      <c r="F14" s="37"/>
      <c r="G14" s="37"/>
      <c r="H14" s="38">
        <f>SUM(H13:H13)</f>
        <v>10884.84</v>
      </c>
      <c r="J14" s="33"/>
    </row>
    <row r="15" spans="1:15" x14ac:dyDescent="0.25">
      <c r="E15" s="14"/>
      <c r="F15" s="14"/>
      <c r="G15" s="14"/>
      <c r="J15" s="33"/>
    </row>
    <row r="16" spans="1:15" s="45" customFormat="1" ht="55.5" customHeight="1" x14ac:dyDescent="0.25">
      <c r="A16" s="55" t="s">
        <v>32</v>
      </c>
      <c r="B16" s="55"/>
      <c r="C16" s="55"/>
      <c r="D16" s="55"/>
      <c r="E16" s="55"/>
      <c r="F16" s="55"/>
      <c r="G16" s="55"/>
      <c r="H16" s="55"/>
      <c r="I16" s="44"/>
      <c r="J16" s="44"/>
      <c r="K16" s="44"/>
      <c r="L16" s="44"/>
      <c r="M16" s="44"/>
      <c r="N16" s="44"/>
      <c r="O16" s="44"/>
    </row>
    <row r="17" spans="1:15" s="45" customFormat="1" x14ac:dyDescent="0.25">
      <c r="A17" s="46" t="s">
        <v>25</v>
      </c>
      <c r="I17" s="44"/>
      <c r="J17" s="44"/>
      <c r="K17" s="44"/>
      <c r="L17" s="44"/>
      <c r="M17" s="44"/>
      <c r="N17" s="44"/>
      <c r="O17" s="44"/>
    </row>
    <row r="18" spans="1:15" s="45" customFormat="1" x14ac:dyDescent="0.25">
      <c r="A18" s="46"/>
      <c r="I18" s="44"/>
      <c r="J18" s="44"/>
      <c r="K18" s="44"/>
      <c r="L18" s="44"/>
      <c r="M18" s="44"/>
      <c r="N18" s="44"/>
      <c r="O18" s="44"/>
    </row>
    <row r="19" spans="1:15" customFormat="1" ht="15.75" x14ac:dyDescent="0.25">
      <c r="A19" s="50"/>
      <c r="B19" s="50"/>
      <c r="C19" s="51"/>
      <c r="D19" s="51"/>
      <c r="E19" s="52"/>
      <c r="F19" s="52"/>
      <c r="I19" s="34"/>
      <c r="J19" s="34"/>
      <c r="K19" s="34"/>
      <c r="L19" s="34"/>
      <c r="M19" s="34"/>
      <c r="N19" s="34"/>
      <c r="O19" s="34"/>
    </row>
  </sheetData>
  <mergeCells count="14">
    <mergeCell ref="A5:H5"/>
    <mergeCell ref="A6:H6"/>
    <mergeCell ref="A16:H16"/>
    <mergeCell ref="H9:H10"/>
    <mergeCell ref="A9:A10"/>
    <mergeCell ref="A11:A12"/>
    <mergeCell ref="C11:C12"/>
    <mergeCell ref="D11:D12"/>
    <mergeCell ref="J6:M7"/>
    <mergeCell ref="B9:D10"/>
    <mergeCell ref="B11:B12"/>
    <mergeCell ref="A19:B19"/>
    <mergeCell ref="C19:D19"/>
    <mergeCell ref="E19:F19"/>
  </mergeCells>
  <pageMargins left="0.70866141732283472" right="0.70866141732283472" top="0.74803149606299213" bottom="0.74803149606299213" header="0.31496062992125984" footer="0.31496062992125984"/>
  <pageSetup paperSize="9" scale="10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B10" sqref="B10:D11"/>
    </sheetView>
  </sheetViews>
  <sheetFormatPr defaultRowHeight="15" x14ac:dyDescent="0.25"/>
  <cols>
    <col min="1" max="1" width="6.42578125" style="6" customWidth="1"/>
    <col min="2" max="2" width="33.5703125" style="6" customWidth="1"/>
    <col min="3" max="3" width="9.5703125" style="6" customWidth="1"/>
    <col min="4" max="4" width="11.42578125" style="6" customWidth="1"/>
    <col min="5" max="5" width="16.28515625" style="6" customWidth="1"/>
    <col min="6" max="6" width="16.7109375" style="6" customWidth="1"/>
    <col min="7" max="7" width="16.5703125" style="6" customWidth="1"/>
    <col min="8" max="8" width="16.7109375" style="6" customWidth="1"/>
    <col min="9" max="9" width="18.28515625" style="6" customWidth="1"/>
    <col min="10" max="10" width="15.85546875" style="6" customWidth="1"/>
    <col min="11" max="11" width="17.140625" style="6" customWidth="1"/>
    <col min="12" max="12" width="12.5703125" style="6" customWidth="1"/>
    <col min="13" max="16384" width="9.140625" style="6"/>
  </cols>
  <sheetData>
    <row r="1" spans="1:14" x14ac:dyDescent="0.25">
      <c r="I1" s="7" t="s">
        <v>10</v>
      </c>
    </row>
    <row r="2" spans="1:14" x14ac:dyDescent="0.25">
      <c r="A2" s="7"/>
      <c r="I2" s="7" t="s">
        <v>11</v>
      </c>
    </row>
    <row r="3" spans="1:14" x14ac:dyDescent="0.25">
      <c r="A3" s="8"/>
      <c r="I3" s="7" t="s">
        <v>12</v>
      </c>
    </row>
    <row r="4" spans="1:14" x14ac:dyDescent="0.25">
      <c r="A4" s="24"/>
    </row>
    <row r="5" spans="1:14" x14ac:dyDescent="0.25">
      <c r="A5" s="9"/>
    </row>
    <row r="6" spans="1:14" x14ac:dyDescent="0.25">
      <c r="A6" s="53" t="s">
        <v>0</v>
      </c>
      <c r="B6" s="53"/>
      <c r="C6" s="53"/>
      <c r="D6" s="53"/>
      <c r="E6" s="53"/>
      <c r="F6" s="53"/>
      <c r="G6" s="53"/>
      <c r="H6" s="53"/>
      <c r="I6" s="53"/>
      <c r="J6" s="53"/>
      <c r="K6" s="53"/>
    </row>
    <row r="7" spans="1:14" x14ac:dyDescent="0.25">
      <c r="A7" s="53" t="s">
        <v>21</v>
      </c>
      <c r="B7" s="53"/>
      <c r="C7" s="53"/>
      <c r="D7" s="53"/>
      <c r="E7" s="53"/>
      <c r="F7" s="53"/>
      <c r="G7" s="53"/>
      <c r="H7" s="53"/>
      <c r="I7" s="53"/>
      <c r="J7" s="53"/>
      <c r="K7" s="53"/>
    </row>
    <row r="10" spans="1:14" ht="90" x14ac:dyDescent="0.25">
      <c r="A10" s="64"/>
      <c r="B10" s="49" t="s">
        <v>1</v>
      </c>
      <c r="C10" s="49"/>
      <c r="D10" s="49"/>
      <c r="E10" s="28" t="s">
        <v>24</v>
      </c>
      <c r="F10" s="29"/>
      <c r="G10" s="30"/>
      <c r="H10" s="62" t="s">
        <v>2</v>
      </c>
      <c r="I10" s="62"/>
      <c r="J10" s="62"/>
      <c r="K10" s="62"/>
      <c r="L10" s="62" t="s">
        <v>15</v>
      </c>
    </row>
    <row r="11" spans="1:14" ht="30.75" thickBot="1" x14ac:dyDescent="0.3">
      <c r="A11" s="64"/>
      <c r="B11" s="49"/>
      <c r="C11" s="49"/>
      <c r="D11" s="49"/>
      <c r="E11" s="18" t="s">
        <v>23</v>
      </c>
      <c r="F11" s="18"/>
      <c r="G11" s="21"/>
      <c r="H11" s="62"/>
      <c r="I11" s="62"/>
      <c r="J11" s="62"/>
      <c r="K11" s="62"/>
      <c r="L11" s="62"/>
    </row>
    <row r="12" spans="1:14" ht="90" x14ac:dyDescent="0.25">
      <c r="A12" s="62" t="s">
        <v>3</v>
      </c>
      <c r="B12" s="49" t="s">
        <v>4</v>
      </c>
      <c r="C12" s="49" t="s">
        <v>13</v>
      </c>
      <c r="D12" s="61" t="s">
        <v>14</v>
      </c>
      <c r="E12" s="27" t="s">
        <v>5</v>
      </c>
      <c r="F12" s="27" t="s">
        <v>5</v>
      </c>
      <c r="G12" s="27" t="s">
        <v>5</v>
      </c>
      <c r="H12" s="27" t="s">
        <v>7</v>
      </c>
      <c r="I12" s="27" t="s">
        <v>8</v>
      </c>
      <c r="J12" s="27" t="s">
        <v>19</v>
      </c>
      <c r="K12" s="27" t="s">
        <v>18</v>
      </c>
      <c r="L12" s="62"/>
    </row>
    <row r="13" spans="1:14" x14ac:dyDescent="0.25">
      <c r="A13" s="62"/>
      <c r="B13" s="49"/>
      <c r="C13" s="49"/>
      <c r="D13" s="61"/>
      <c r="E13" s="27" t="s">
        <v>6</v>
      </c>
      <c r="F13" s="27" t="s">
        <v>6</v>
      </c>
      <c r="G13" s="27" t="s">
        <v>6</v>
      </c>
      <c r="H13" s="27" t="s">
        <v>6</v>
      </c>
      <c r="I13" s="27" t="s">
        <v>6</v>
      </c>
      <c r="J13" s="27"/>
      <c r="K13" s="27" t="s">
        <v>9</v>
      </c>
      <c r="L13" s="26" t="s">
        <v>16</v>
      </c>
    </row>
    <row r="14" spans="1:14" ht="75" x14ac:dyDescent="0.25">
      <c r="A14" s="25">
        <v>1</v>
      </c>
      <c r="B14" s="5" t="s">
        <v>22</v>
      </c>
      <c r="C14" s="20" t="s">
        <v>20</v>
      </c>
      <c r="D14" s="20">
        <v>1</v>
      </c>
      <c r="E14" s="11">
        <v>381794</v>
      </c>
      <c r="F14" s="19"/>
      <c r="G14" s="19"/>
      <c r="H14" s="2">
        <f>ROUND(AVERAGE(E14:G14),2)</f>
        <v>381794</v>
      </c>
      <c r="I14" s="16">
        <f>H14*D14</f>
        <v>381794</v>
      </c>
      <c r="J14" s="16"/>
      <c r="K14" s="2"/>
      <c r="L14" s="12"/>
      <c r="N14" s="6">
        <f>150000/156666.67</f>
        <v>0.95744678813942996</v>
      </c>
    </row>
    <row r="15" spans="1:14" x14ac:dyDescent="0.25">
      <c r="A15" s="25"/>
      <c r="B15" s="10" t="s">
        <v>17</v>
      </c>
      <c r="C15" s="10"/>
      <c r="D15" s="25"/>
      <c r="E15" s="11"/>
      <c r="F15" s="11"/>
      <c r="G15" s="11"/>
      <c r="H15" s="3"/>
      <c r="I15" s="3">
        <f>SUM(I14:I14)</f>
        <v>381794</v>
      </c>
      <c r="J15" s="3"/>
      <c r="K15" s="4"/>
      <c r="L15" s="13"/>
      <c r="N15" s="17"/>
    </row>
    <row r="16" spans="1:14" x14ac:dyDescent="0.25">
      <c r="E16" s="14"/>
      <c r="F16" s="14"/>
      <c r="G16" s="14"/>
      <c r="N16" s="17"/>
    </row>
    <row r="17" spans="1:9" s="22" customFormat="1" ht="29.25" customHeight="1" x14ac:dyDescent="0.25">
      <c r="A17" s="63" t="s">
        <v>28</v>
      </c>
      <c r="B17" s="63"/>
      <c r="C17" s="63"/>
      <c r="D17" s="63"/>
      <c r="E17" s="63"/>
      <c r="F17" s="63"/>
      <c r="G17" s="63"/>
      <c r="H17" s="63"/>
      <c r="I17" s="63"/>
    </row>
    <row r="18" spans="1:9" s="22" customFormat="1" x14ac:dyDescent="0.25">
      <c r="A18" s="23" t="s">
        <v>25</v>
      </c>
    </row>
    <row r="19" spans="1:9" x14ac:dyDescent="0.25">
      <c r="A19" s="15"/>
    </row>
    <row r="20" spans="1:9" customFormat="1" ht="15.75" x14ac:dyDescent="0.25">
      <c r="A20" s="50" t="s">
        <v>26</v>
      </c>
      <c r="B20" s="50"/>
      <c r="C20" s="51"/>
      <c r="D20" s="51"/>
      <c r="E20" s="52" t="s">
        <v>27</v>
      </c>
      <c r="F20" s="52"/>
    </row>
  </sheetData>
  <mergeCells count="14">
    <mergeCell ref="A17:I17"/>
    <mergeCell ref="A20:B20"/>
    <mergeCell ref="C20:D20"/>
    <mergeCell ref="E20:F20"/>
    <mergeCell ref="A6:K6"/>
    <mergeCell ref="A7:K7"/>
    <mergeCell ref="A10:A11"/>
    <mergeCell ref="B10:D11"/>
    <mergeCell ref="H10:K11"/>
    <mergeCell ref="L10:L12"/>
    <mergeCell ref="A12:A13"/>
    <mergeCell ref="B12:B13"/>
    <mergeCell ref="C12:C13"/>
    <mergeCell ref="D12:D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Москалькова</dc:creator>
  <cp:lastModifiedBy>Наталья Трибой</cp:lastModifiedBy>
  <cp:lastPrinted>2026-09-07T11:48:59Z</cp:lastPrinted>
  <dcterms:created xsi:type="dcterms:W3CDTF">2019-12-19T07:19:02Z</dcterms:created>
  <dcterms:modified xsi:type="dcterms:W3CDTF">2026-09-07T11:49:11Z</dcterms:modified>
</cp:coreProperties>
</file>