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ocuments\2026 год\Единственный поставщик\031 ООО Интерпринт\"/>
    </mc:Choice>
  </mc:AlternateContent>
  <bookViews>
    <workbookView xWindow="0" yWindow="0" windowWidth="28800" windowHeight="12030"/>
  </bookViews>
  <sheets>
    <sheet name="Лист1" sheetId="1" r:id="rId1"/>
  </sheets>
  <definedNames>
    <definedName name="_xlnm.Print_Area" localSheetId="0">Лист1!$A$1:$K$10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K5" i="1" l="1"/>
  <c r="I5" i="1"/>
  <c r="J5" i="1" s="1"/>
  <c r="K6" i="1" l="1"/>
</calcChain>
</file>

<file path=xl/sharedStrings.xml><?xml version="1.0" encoding="utf-8"?>
<sst xmlns="http://schemas.openxmlformats.org/spreadsheetml/2006/main" count="16" uniqueCount="16">
  <si>
    <t>Среднее арифметич. цен ед. товара,                   руб.             &lt;ц&gt;</t>
  </si>
  <si>
    <t>Среднее квадратичное отклонение</t>
  </si>
  <si>
    <r>
      <t xml:space="preserve">Коэффициент вариации цен V (%)
</t>
    </r>
    <r>
      <rPr>
        <b/>
        <i/>
        <sz val="8"/>
        <color indexed="8"/>
        <rFont val="Times New Roman"/>
        <family val="1"/>
        <charset val="204"/>
      </rPr>
      <t>(не должен превышать 33%)</t>
    </r>
  </si>
  <si>
    <r>
      <rPr>
        <b/>
        <sz val="8"/>
        <color indexed="8"/>
        <rFont val="Times New Roman"/>
        <family val="1"/>
        <charset val="204"/>
      </rPr>
      <t>Расчет Н(М)ЦК по формуле</t>
    </r>
    <r>
      <rPr>
        <sz val="8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</si>
  <si>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</si>
  <si>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№                                          п/п</t>
  </si>
  <si>
    <t>Объект закупки</t>
  </si>
  <si>
    <t xml:space="preserve">ОБОСНОВАНИЕ НАЧАЛЬНОЙ (МАКСИМАЛЬНОЙ) ЦЕНЫ КОНТРАКТА </t>
  </si>
  <si>
    <t>Используемый метод:  метод сопоставимых рыночных цен (анализ рынка)</t>
  </si>
  <si>
    <t>Кол-во используемых ценовых предложений</t>
  </si>
  <si>
    <t>Кол-во</t>
  </si>
  <si>
    <t>КП №1</t>
  </si>
  <si>
    <t>КП №2</t>
  </si>
  <si>
    <t>КП №3</t>
  </si>
  <si>
    <t>Драм-картридж</t>
  </si>
  <si>
    <r>
      <t>Начальная (максимальная) цена контракта равна 4 359 рублей 33 копеек.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Начальная (максимальная) цена контракта определена по методу сопоставимых цен (анализа рынка). Расчет начальной (максимальной) цены контракта выполнен в соответствии с методическими рекомендациями, утвержденными приказом Минэкономразвития РФ от 02.10.2013 №567, на основе коммерческих предложений.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</si>
</sst>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color rgb="FF1C1C1C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7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2" borderId="0" xfId="0" applyFont="1" applyFill="1" applyAlignment="1">
      <alignment horizontal="center"/>
    </xf>
    <xf numFmtId="0" fontId="7" fillId="0" borderId="0" xfId="0" applyFont="1" applyBorder="1"/>
    <xf numFmtId="0" fontId="7" fillId="2" borderId="0" xfId="0" applyFont="1" applyFill="1" applyBorder="1" applyAlignment="1">
      <alignment horizontal="center"/>
    </xf>
    <xf numFmtId="2" fontId="6" fillId="0" borderId="0" xfId="0" applyNumberFormat="1" applyFont="1" applyBorder="1"/>
    <xf numFmtId="2" fontId="7" fillId="0" borderId="0" xfId="0" applyNumberFormat="1" applyFont="1" applyBorder="1"/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2" fontId="11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0" borderId="2" xfId="0" applyFont="1" applyBorder="1"/>
    <xf numFmtId="0" fontId="8" fillId="0" borderId="3" xfId="0" applyFont="1" applyBorder="1"/>
    <xf numFmtId="0" fontId="1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4" xfId="0" applyFont="1" applyBorder="1" applyAlignment="1"/>
    <xf numFmtId="0" fontId="7" fillId="0" borderId="1" xfId="0" applyFont="1" applyBorder="1" applyAlignment="1"/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26986</xdr:colOff>
      <xdr:row>3</xdr:row>
      <xdr:rowOff>190500</xdr:rowOff>
    </xdr:from>
    <xdr:to>
      <xdr:col>8</xdr:col>
      <xdr:colOff>827087</xdr:colOff>
      <xdr:row>3</xdr:row>
      <xdr:rowOff>754061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0861" y="1325563"/>
          <a:ext cx="800101" cy="563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23813</xdr:colOff>
      <xdr:row>3</xdr:row>
      <xdr:rowOff>823912</xdr:rowOff>
    </xdr:from>
    <xdr:to>
      <xdr:col>9</xdr:col>
      <xdr:colOff>865188</xdr:colOff>
      <xdr:row>3</xdr:row>
      <xdr:rowOff>1211262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1063" y="1958975"/>
          <a:ext cx="841375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188913</xdr:colOff>
      <xdr:row>3</xdr:row>
      <xdr:rowOff>1111250</xdr:rowOff>
    </xdr:from>
    <xdr:to>
      <xdr:col>10</xdr:col>
      <xdr:colOff>347663</xdr:colOff>
      <xdr:row>3</xdr:row>
      <xdr:rowOff>1295400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1" y="2246313"/>
          <a:ext cx="15875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0"/>
  <sheetViews>
    <sheetView tabSelected="1" zoomScaleNormal="100" workbookViewId="0">
      <selection activeCell="G14" sqref="G14"/>
    </sheetView>
  </sheetViews>
  <sheetFormatPr defaultColWidth="9.140625" defaultRowHeight="15" x14ac:dyDescent="0.25"/>
  <cols>
    <col min="1" max="1" width="3.5703125" style="7" bestFit="1" customWidth="1"/>
    <col min="2" max="2" width="38.7109375" style="7" customWidth="1"/>
    <col min="3" max="3" width="9.140625" style="7" bestFit="1" customWidth="1"/>
    <col min="4" max="4" width="7.42578125" style="7" bestFit="1" customWidth="1"/>
    <col min="5" max="7" width="11.140625" style="7" bestFit="1" customWidth="1"/>
    <col min="8" max="8" width="10.42578125" style="7" bestFit="1" customWidth="1"/>
    <col min="9" max="9" width="11.28515625" style="7" bestFit="1" customWidth="1"/>
    <col min="10" max="10" width="11.7109375" style="7" customWidth="1"/>
    <col min="11" max="11" width="15.28515625" style="7" customWidth="1"/>
    <col min="12" max="64" width="9.140625" style="9"/>
    <col min="65" max="16384" width="9.140625" style="7"/>
  </cols>
  <sheetData>
    <row r="1" spans="1:64" ht="29.45" customHeight="1" x14ac:dyDescent="0.25">
      <c r="A1" s="34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21"/>
    </row>
    <row r="2" spans="1:64" x14ac:dyDescent="0.25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20"/>
    </row>
    <row r="3" spans="1:64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64" s="8" customFormat="1" ht="165" customHeight="1" x14ac:dyDescent="0.25">
      <c r="A4" s="13" t="s">
        <v>5</v>
      </c>
      <c r="B4" s="25" t="s">
        <v>6</v>
      </c>
      <c r="C4" s="13" t="s">
        <v>9</v>
      </c>
      <c r="D4" s="13" t="s">
        <v>10</v>
      </c>
      <c r="E4" s="14" t="s">
        <v>11</v>
      </c>
      <c r="F4" s="14" t="s">
        <v>12</v>
      </c>
      <c r="G4" s="14" t="s">
        <v>13</v>
      </c>
      <c r="H4" s="15" t="s">
        <v>0</v>
      </c>
      <c r="I4" s="16" t="s">
        <v>1</v>
      </c>
      <c r="J4" s="17" t="s">
        <v>2</v>
      </c>
      <c r="K4" s="18" t="s">
        <v>3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</row>
    <row r="5" spans="1:64" ht="24.95" customHeight="1" x14ac:dyDescent="0.25">
      <c r="A5" s="3">
        <v>1</v>
      </c>
      <c r="B5" s="29" t="s">
        <v>14</v>
      </c>
      <c r="C5" s="25">
        <v>3</v>
      </c>
      <c r="D5" s="4">
        <v>1</v>
      </c>
      <c r="E5" s="6">
        <v>4980</v>
      </c>
      <c r="F5" s="22">
        <v>3886</v>
      </c>
      <c r="G5" s="5">
        <v>4212</v>
      </c>
      <c r="H5" s="2">
        <f t="shared" ref="H5" si="0">(ROUND(((E5+F5+G5)/3),2))</f>
        <v>4359.33</v>
      </c>
      <c r="I5" s="3">
        <f t="shared" ref="I5" si="1">SQRT(VAR(E5:G5))</f>
        <v>561.68437162995031</v>
      </c>
      <c r="J5" s="3">
        <f>I5/H5*100</f>
        <v>12.884649054555409</v>
      </c>
      <c r="K5" s="23">
        <f>H5*D5</f>
        <v>4359.33</v>
      </c>
      <c r="L5" s="11"/>
      <c r="M5" s="12"/>
    </row>
    <row r="6" spans="1:64" ht="29.25" customHeight="1" x14ac:dyDescent="0.25">
      <c r="A6" s="26"/>
      <c r="B6" s="28" t="s">
        <v>4</v>
      </c>
      <c r="C6" s="27"/>
      <c r="D6" s="1"/>
      <c r="E6" s="1"/>
      <c r="F6" s="1"/>
      <c r="G6" s="1"/>
      <c r="H6" s="1"/>
      <c r="I6" s="3"/>
      <c r="J6" s="3"/>
      <c r="K6" s="24">
        <f>SUM(K5:K5)</f>
        <v>4359.33</v>
      </c>
      <c r="L6" s="12"/>
      <c r="M6" s="12"/>
    </row>
    <row r="7" spans="1:64" ht="29.25" customHeight="1" x14ac:dyDescent="0.25">
      <c r="A7" s="30" t="s">
        <v>15</v>
      </c>
      <c r="B7" s="31"/>
      <c r="C7" s="32"/>
      <c r="D7" s="32"/>
      <c r="E7" s="32"/>
      <c r="F7" s="32"/>
      <c r="G7" s="32"/>
      <c r="H7" s="32"/>
      <c r="I7" s="32"/>
      <c r="J7" s="32"/>
      <c r="K7" s="32"/>
    </row>
    <row r="8" spans="1:64" ht="29.2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64" ht="29.2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64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</sheetData>
  <mergeCells count="3">
    <mergeCell ref="A7:K10"/>
    <mergeCell ref="A2:K2"/>
    <mergeCell ref="A1:K1"/>
  </mergeCells>
  <conditionalFormatting sqref="J5">
    <cfRule type="cellIs" dxfId="0" priority="2" operator="greaterThan">
      <formula>33</formula>
    </cfRule>
  </conditionalFormatting>
  <pageMargins left="0.23622047244094491" right="0" top="0.74803149606299213" bottom="0.74803149606299213" header="0.31496062992125984" footer="0.31496062992125984"/>
  <pageSetup paperSize="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1</cp:lastModifiedBy>
  <cp:lastPrinted>2026-03-03T07:16:49Z</cp:lastPrinted>
  <dcterms:created xsi:type="dcterms:W3CDTF">2014-03-03T06:36:46Z</dcterms:created>
  <dcterms:modified xsi:type="dcterms:W3CDTF">2026-03-24T11:35:24Z</dcterms:modified>
</cp:coreProperties>
</file>