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3250" windowHeight="12375"/>
  </bookViews>
  <sheets>
    <sheet name="НМЦК" sheetId="1" r:id="rId1"/>
  </sheets>
  <definedNames>
    <definedName name="_xlnm._FilterDatabase" localSheetId="0" hidden="1">НМЦК!$A$11:$G$14</definedName>
    <definedName name="_xlnm.Print_Area" localSheetId="0">НМЦК!$A$1:$I$19</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 l="1"/>
  <c r="I13" i="1" l="1"/>
  <c r="I14" i="1" s="1"/>
</calcChain>
</file>

<file path=xl/sharedStrings.xml><?xml version="1.0" encoding="utf-8"?>
<sst xmlns="http://schemas.openxmlformats.org/spreadsheetml/2006/main" count="26" uniqueCount="26">
  <si>
    <t>ИТОГО начальная (максимальная) цена Контракта составляет:</t>
  </si>
  <si>
    <t>№                                         п/п</t>
  </si>
  <si>
    <t xml:space="preserve">Наименование
товара (работы, услуги)
</t>
  </si>
  <si>
    <t>Цена единицы товара (работы, услуги), руб.</t>
  </si>
  <si>
    <t xml:space="preserve">
на выполнение работ по развитию автоматизированной информационной системы ФНС России (АИС «Налог-3») (четвертая очередь)</t>
  </si>
  <si>
    <t>ОБОСНОВАНИЕ НАЧАЛЬНОЙ (МАКСИМАЛЬНОЙ) ЦЕНЫ КОНТРАКТА</t>
  </si>
  <si>
    <t>Используемый метод определения начальной (максимальной) цены Контракта</t>
  </si>
  <si>
    <t>Количество (объем)</t>
  </si>
  <si>
    <t>Порядок применения официального курса иностранной валюты к рублю Российской Федерации не устанавливается.</t>
  </si>
  <si>
    <t>Ед.                               изм.</t>
  </si>
  <si>
    <t xml:space="preserve">Общая
цена товара (работы, услуги),
руб.
</t>
  </si>
  <si>
    <t xml:space="preserve">Начальная цена единицы товара (работы, услуги),
руб.
</t>
  </si>
  <si>
    <t>Средняя цена единицы/</t>
  </si>
  <si>
    <t>Средняя общая цена/</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</si>
  <si>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t>
  </si>
  <si>
    <t>Информация о валюте, используемой для формирования цены Контракта и расчетов с поставщиком (подрядчиком, исполнителем)</t>
  </si>
  <si>
    <t>Российский рубль.</t>
  </si>
  <si>
    <t>Примечание: начальная (максимальная) цена Контракта сформирована с учетом НДС по ставке 22%.</t>
  </si>
  <si>
    <t>шт</t>
  </si>
  <si>
    <t>Начальная (максимальная) цена контракта составляет 21 900,00 (Двадцать одна тысяча девятьсот) рублей 00 копеек.</t>
  </si>
  <si>
    <t>Метод сопоставимых рыночных цен (анализа рынка).
Для определения начальной (максимальной) цены Контракта методом сопоставимых рыночных цен Заказчиком направлялись запросы потенциальным поставщикам (исполнителям, подрядчикам), обладающим опытом поставки соответстующего товара (оказания соответствующих услуг), о предоставлении ими ценовой информации о товаре (услуге). Полученная информация от потенциальных поставщиков (исполнителей, подрядчиков) приведена ниже в Таблице.</t>
  </si>
  <si>
    <t>Источник получения информации №2</t>
  </si>
  <si>
    <t xml:space="preserve">Источник получения информации №1 </t>
  </si>
  <si>
    <t>Источник получения информации №3</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</si>
  <si>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</si>
  <si>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Наименование объекта закупки: Лицензия на операционную систему специального назначения «Astra Linux Special Edition», предназначенной для обеспечения бронирования на период мобилизации и на военное время граждан Российской Федерации, пребывающих в запасе</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</si>
</sst>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1"/>
      <name val="Calibri"/>
      <family val="2"/>
      <charset val="204"/>
      <scheme val="minor"/>
    </font>
    <font>
      <b/>
      <sz val="13"/>
      <color theme="1"/>
      <name val="Times New Roman"/>
      <family val="1"/>
      <charset val="204"/>
    </font>
    <font>
      <sz val="12"/>
      <name val="Times New Roman"/>
      <family val="1"/>
      <charset val="204"/>
    </font>
    <font>
      <sz val="11"/>
      <name val="Calibri"/>
      <family val="2"/>
      <charset val="204"/>
      <scheme val="minor"/>
    </font>
    <font>
      <b/>
      <sz val="12"/>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0" fillId="0" borderId="0" xfId="0" applyFill="1"/>
    <xf numFmtId="49" fontId="0" fillId="0" borderId="0" xfId="0" applyNumberFormat="1" applyFill="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9" fontId="1" fillId="0" borderId="8" xfId="0" applyNumberFormat="1" applyFont="1" applyBorder="1" applyAlignment="1">
      <alignment horizontal="center" vertical="center"/>
    </xf>
    <xf numFmtId="0" fontId="3" fillId="0" borderId="0" xfId="0" applyFont="1" applyFill="1"/>
    <xf numFmtId="0" fontId="0" fillId="0" borderId="0" xfId="0" applyFill="1" applyAlignment="1">
      <alignment horizontal="center"/>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1" fillId="0" borderId="0" xfId="0" applyFont="1" applyAlignment="1">
      <alignment horizontal="right" vertical="center"/>
    </xf>
    <xf numFmtId="0" fontId="6" fillId="0" borderId="0" xfId="0" applyFont="1" applyFill="1"/>
    <xf numFmtId="0" fontId="7" fillId="0" borderId="4" xfId="0" applyFont="1" applyFill="1" applyBorder="1" applyAlignment="1">
      <alignment horizontal="center" vertical="top" wrapText="1"/>
    </xf>
    <xf numFmtId="0" fontId="7" fillId="0" borderId="2" xfId="0" applyFont="1" applyFill="1" applyBorder="1" applyAlignment="1">
      <alignment horizontal="center" vertical="top" wrapText="1"/>
    </xf>
    <xf numFmtId="0" fontId="7" fillId="4" borderId="4" xfId="0" applyFont="1" applyFill="1" applyBorder="1" applyAlignment="1">
      <alignment horizontal="center" wrapText="1"/>
    </xf>
    <xf numFmtId="0" fontId="7" fillId="4" borderId="2" xfId="0" applyFont="1" applyFill="1" applyBorder="1" applyAlignment="1">
      <alignment horizont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4" fontId="7" fillId="2" borderId="1" xfId="0" applyNumberFormat="1" applyFont="1" applyFill="1" applyBorder="1" applyAlignment="1">
      <alignment horizontal="right" vertical="center"/>
    </xf>
    <xf numFmtId="0" fontId="7" fillId="4"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0" xfId="0" applyFont="1" applyFill="1"/>
    <xf numFmtId="0" fontId="1" fillId="2" borderId="0" xfId="0" applyFont="1" applyFill="1"/>
    <xf numFmtId="0" fontId="1" fillId="2" borderId="0" xfId="0" applyFont="1" applyFill="1" applyAlignment="1">
      <alignment horizontal="center"/>
    </xf>
    <xf numFmtId="0" fontId="0" fillId="2" borderId="0" xfId="0" applyFill="1"/>
    <xf numFmtId="4" fontId="1" fillId="2" borderId="0" xfId="0" applyNumberFormat="1" applyFont="1" applyFill="1"/>
    <xf numFmtId="0" fontId="1" fillId="2" borderId="0" xfId="0" applyFont="1" applyFill="1" applyAlignment="1">
      <alignment wrapText="1"/>
    </xf>
    <xf numFmtId="4" fontId="0" fillId="0" borderId="0" xfId="0" applyNumberFormat="1" applyFill="1"/>
    <xf numFmtId="0" fontId="7" fillId="3" borderId="6" xfId="0" applyFont="1" applyFill="1" applyBorder="1" applyAlignment="1">
      <alignment horizontal="center" vertical="center" wrapText="1"/>
    </xf>
    <xf numFmtId="4" fontId="5" fillId="2" borderId="12" xfId="0" applyNumberFormat="1" applyFont="1" applyFill="1" applyBorder="1" applyAlignment="1">
      <alignment horizontal="center" vertical="center" wrapText="1"/>
    </xf>
    <xf numFmtId="4" fontId="5" fillId="2" borderId="10"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right" vertical="center"/>
    </xf>
    <xf numFmtId="0" fontId="5" fillId="2" borderId="0" xfId="0" applyFont="1" applyFill="1"/>
    <xf numFmtId="0" fontId="5" fillId="2" borderId="0" xfId="0" applyFont="1" applyFill="1" applyAlignment="1">
      <alignment horizontal="center"/>
    </xf>
    <xf numFmtId="49" fontId="1" fillId="3" borderId="3" xfId="0" applyNumberFormat="1" applyFont="1" applyFill="1" applyBorder="1" applyAlignment="1">
      <alignment horizontal="left" vertical="center" wrapText="1"/>
    </xf>
    <xf numFmtId="0" fontId="1" fillId="3" borderId="6" xfId="0" applyFont="1" applyFill="1" applyBorder="1" applyAlignment="1">
      <alignment horizontal="left" vertical="center" wrapText="1"/>
    </xf>
    <xf numFmtId="49" fontId="4" fillId="0" borderId="0" xfId="0" applyNumberFormat="1" applyFont="1" applyFill="1" applyAlignment="1">
      <alignment horizontal="center" vertical="center" wrapText="1"/>
    </xf>
    <xf numFmtId="0" fontId="4" fillId="0" borderId="0" xfId="0" applyFont="1" applyAlignment="1">
      <alignment wrapText="1"/>
    </xf>
    <xf numFmtId="49" fontId="7" fillId="0" borderId="0" xfId="0" applyNumberFormat="1" applyFont="1" applyFill="1" applyAlignment="1">
      <alignment horizontal="center" vertical="center" wrapText="1"/>
    </xf>
    <xf numFmtId="0" fontId="6" fillId="0" borderId="0" xfId="0" applyFont="1" applyAlignment="1">
      <alignment wrapText="1"/>
    </xf>
    <xf numFmtId="0" fontId="2" fillId="0" borderId="0" xfId="0" applyFont="1" applyBorder="1" applyAlignment="1">
      <alignment horizontal="center" vertical="center" wrapText="1"/>
    </xf>
    <xf numFmtId="0" fontId="3" fillId="0" borderId="0" xfId="0" applyFont="1" applyAlignment="1"/>
    <xf numFmtId="49" fontId="7" fillId="2" borderId="9" xfId="0" applyNumberFormat="1" applyFont="1" applyFill="1" applyBorder="1" applyAlignment="1">
      <alignment horizontal="right" vertical="center" wrapText="1"/>
    </xf>
    <xf numFmtId="0" fontId="5" fillId="2" borderId="9" xfId="0" applyFont="1" applyFill="1" applyBorder="1" applyAlignment="1"/>
    <xf numFmtId="0" fontId="2" fillId="3" borderId="5" xfId="0" applyFont="1" applyFill="1" applyBorder="1" applyAlignment="1">
      <alignment horizontal="center" vertical="center"/>
    </xf>
    <xf numFmtId="0" fontId="0" fillId="3" borderId="5" xfId="0" applyFill="1" applyBorder="1" applyAlignment="1">
      <alignment horizontal="center" vertical="center"/>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wrapText="1"/>
    </xf>
    <xf numFmtId="0" fontId="1" fillId="0" borderId="6" xfId="0" applyFont="1" applyBorder="1" applyAlignment="1">
      <alignment horizontal="left" wrapText="1"/>
    </xf>
    <xf numFmtId="0" fontId="5" fillId="0" borderId="3" xfId="0" applyFont="1" applyBorder="1" applyAlignment="1">
      <alignment horizontal="left" vertical="center" wrapText="1"/>
    </xf>
    <xf numFmtId="0" fontId="5" fillId="0" borderId="5" xfId="0" applyFont="1" applyBorder="1" applyAlignment="1">
      <alignment horizontal="left" wrapText="1"/>
    </xf>
    <xf numFmtId="0" fontId="5" fillId="0" borderId="6"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tabSelected="1" zoomScale="85" zoomScaleNormal="85" workbookViewId="0">
      <selection activeCell="B13" sqref="B13"/>
    </sheetView>
  </sheetViews>
  <sheetFormatPr defaultColWidth="9.140625" defaultRowHeight="15" x14ac:dyDescent="0.25"/>
  <cols>
    <col min="1" max="1" width="6.28515625" style="2" customWidth="1"/>
    <col min="2" max="2" width="56.7109375" style="1" customWidth="1"/>
    <col min="3" max="3" width="8.28515625" style="7" customWidth="1"/>
    <col min="4" max="4" width="15.5703125" style="1" customWidth="1"/>
    <col min="5" max="5" width="21.28515625" style="1" customWidth="1"/>
    <col min="6" max="6" width="21.140625" style="1" customWidth="1"/>
    <col min="7" max="8" width="21.42578125" style="1" customWidth="1"/>
    <col min="9" max="9" width="27.85546875" style="1" customWidth="1"/>
    <col min="10" max="16384" width="9.140625" style="1"/>
  </cols>
  <sheetData>
    <row r="1" spans="1:9" ht="15.6" x14ac:dyDescent="0.3">
      <c r="I1" s="10"/>
    </row>
    <row r="2" spans="1:9" ht="15.6" x14ac:dyDescent="0.3">
      <c r="I2" s="10"/>
    </row>
    <row r="3" spans="1:9" ht="15.6" x14ac:dyDescent="0.3">
      <c r="I3" s="10"/>
    </row>
    <row r="4" spans="1:9" s="6" customFormat="1" ht="23.25" customHeight="1" x14ac:dyDescent="0.25">
      <c r="A4" s="44" t="s">
        <v>5</v>
      </c>
      <c r="B4" s="45"/>
      <c r="C4" s="45"/>
      <c r="D4" s="45"/>
      <c r="E4" s="45"/>
      <c r="F4" s="45"/>
      <c r="G4" s="45"/>
      <c r="H4" s="45"/>
      <c r="I4" s="45"/>
    </row>
    <row r="5" spans="1:9" s="6" customFormat="1" ht="29.45" customHeight="1" x14ac:dyDescent="0.25">
      <c r="A5" s="46" t="s">
        <v>25</v>
      </c>
      <c r="B5" s="47"/>
      <c r="C5" s="47"/>
      <c r="D5" s="47"/>
      <c r="E5" s="47"/>
      <c r="F5" s="47"/>
      <c r="G5" s="47"/>
      <c r="H5" s="47"/>
      <c r="I5" s="47"/>
    </row>
    <row r="6" spans="1:9" s="6" customFormat="1" ht="15" customHeight="1" thickBot="1" x14ac:dyDescent="0.3">
      <c r="A6" s="48" t="s">
        <v>4</v>
      </c>
      <c r="B6" s="49"/>
      <c r="C6" s="49"/>
      <c r="D6" s="49"/>
      <c r="E6" s="49"/>
      <c r="F6" s="49"/>
      <c r="G6" s="49"/>
      <c r="H6" s="49"/>
      <c r="I6" s="49"/>
    </row>
    <row r="7" spans="1:9" ht="57.75" customHeight="1" thickBot="1" x14ac:dyDescent="0.3">
      <c r="A7" s="42" t="s">
        <v>15</v>
      </c>
      <c r="B7" s="43"/>
      <c r="C7" s="55" t="s">
        <v>16</v>
      </c>
      <c r="D7" s="56"/>
      <c r="E7" s="56"/>
      <c r="F7" s="56"/>
      <c r="G7" s="56"/>
      <c r="H7" s="56"/>
      <c r="I7" s="57"/>
    </row>
    <row r="8" spans="1:9" ht="65.099999999999994" customHeight="1" thickBot="1" x14ac:dyDescent="0.3">
      <c r="A8" s="42" t="s">
        <v>14</v>
      </c>
      <c r="B8" s="54"/>
      <c r="C8" s="55" t="s">
        <v>8</v>
      </c>
      <c r="D8" s="56"/>
      <c r="E8" s="56"/>
      <c r="F8" s="56"/>
      <c r="G8" s="56"/>
      <c r="H8" s="56"/>
      <c r="I8" s="57"/>
    </row>
    <row r="9" spans="1:9" ht="79.900000000000006" customHeight="1" thickBot="1" x14ac:dyDescent="0.3">
      <c r="A9" s="42" t="s">
        <v>6</v>
      </c>
      <c r="B9" s="43"/>
      <c r="C9" s="58" t="s">
        <v>20</v>
      </c>
      <c r="D9" s="59"/>
      <c r="E9" s="59"/>
      <c r="F9" s="59"/>
      <c r="G9" s="59"/>
      <c r="H9" s="59"/>
      <c r="I9" s="60"/>
    </row>
    <row r="10" spans="1:9" ht="38.25" customHeight="1" thickBot="1" x14ac:dyDescent="0.3">
      <c r="A10" s="5"/>
      <c r="B10" s="4"/>
      <c r="C10" s="4"/>
      <c r="D10" s="3"/>
      <c r="E10" s="52" t="s">
        <v>3</v>
      </c>
      <c r="F10" s="53"/>
      <c r="G10" s="53"/>
      <c r="H10" s="9" t="s">
        <v>12</v>
      </c>
      <c r="I10" s="8" t="s">
        <v>13</v>
      </c>
    </row>
    <row r="11" spans="1:9" s="11" customFormat="1" ht="112.15" customHeight="1" thickBot="1" x14ac:dyDescent="0.3">
      <c r="A11" s="18" t="s">
        <v>1</v>
      </c>
      <c r="B11" s="19" t="s">
        <v>2</v>
      </c>
      <c r="C11" s="19" t="s">
        <v>9</v>
      </c>
      <c r="D11" s="20" t="s">
        <v>7</v>
      </c>
      <c r="E11" s="35" t="s">
        <v>22</v>
      </c>
      <c r="F11" s="35" t="s">
        <v>21</v>
      </c>
      <c r="G11" s="35" t="s">
        <v>23</v>
      </c>
      <c r="H11" s="12" t="s">
        <v>11</v>
      </c>
      <c r="I11" s="13" t="s">
        <v>10</v>
      </c>
    </row>
    <row r="12" spans="1:9" s="11" customFormat="1" ht="16.5" thickBot="1" x14ac:dyDescent="0.3">
      <c r="A12" s="21">
        <v>1</v>
      </c>
      <c r="B12" s="22">
        <v>2</v>
      </c>
      <c r="C12" s="22">
        <v>3</v>
      </c>
      <c r="D12" s="23">
        <v>4</v>
      </c>
      <c r="E12" s="25">
        <v>5</v>
      </c>
      <c r="F12" s="23">
        <v>6</v>
      </c>
      <c r="G12" s="25">
        <v>7</v>
      </c>
      <c r="H12" s="14">
        <v>8</v>
      </c>
      <c r="I12" s="15">
        <v>9</v>
      </c>
    </row>
    <row r="13" spans="1:9" s="28" customFormat="1" ht="134.44999999999999" customHeight="1" thickBot="1" x14ac:dyDescent="0.3">
      <c r="A13" s="16">
        <v>1</v>
      </c>
      <c r="B13" s="27" t="s">
        <v>24</v>
      </c>
      <c r="C13" s="17" t="s">
        <v>18</v>
      </c>
      <c r="D13" s="26">
        <v>1</v>
      </c>
      <c r="E13" s="36">
        <v>21900</v>
      </c>
      <c r="F13" s="37">
        <v>21900</v>
      </c>
      <c r="G13" s="38">
        <v>21900</v>
      </c>
      <c r="H13" s="39">
        <f t="shared" ref="H13" si="0">ROUND((E13+F13+G13)/3,2)</f>
        <v>21900</v>
      </c>
      <c r="I13" s="24">
        <f>D13*H13</f>
        <v>21900</v>
      </c>
    </row>
    <row r="14" spans="1:9" s="28" customFormat="1" ht="16.5" thickBot="1" x14ac:dyDescent="0.3">
      <c r="A14" s="50" t="s">
        <v>0</v>
      </c>
      <c r="B14" s="50"/>
      <c r="C14" s="51"/>
      <c r="D14" s="51"/>
      <c r="E14" s="51"/>
      <c r="F14" s="51"/>
      <c r="G14" s="51"/>
      <c r="H14" s="51"/>
      <c r="I14" s="24">
        <f>SUM(I13:I13)</f>
        <v>21900</v>
      </c>
    </row>
    <row r="15" spans="1:9" s="31" customFormat="1" ht="15.6" x14ac:dyDescent="0.3">
      <c r="A15" s="29"/>
      <c r="B15" s="29"/>
      <c r="C15" s="30"/>
      <c r="D15" s="29"/>
      <c r="E15" s="29"/>
      <c r="F15" s="29"/>
      <c r="G15" s="29"/>
    </row>
    <row r="16" spans="1:9" s="28" customFormat="1" ht="15.75" x14ac:dyDescent="0.25">
      <c r="A16" s="40" t="s">
        <v>19</v>
      </c>
      <c r="B16" s="40"/>
      <c r="C16" s="41"/>
      <c r="D16" s="40"/>
      <c r="E16" s="40"/>
      <c r="F16" s="40"/>
      <c r="G16" s="40"/>
    </row>
    <row r="17" spans="1:9" s="31" customFormat="1" ht="15.6" x14ac:dyDescent="0.3">
      <c r="A17" s="29"/>
      <c r="B17" s="29"/>
      <c r="C17" s="30"/>
      <c r="D17" s="29"/>
      <c r="E17" s="29"/>
      <c r="F17" s="29"/>
      <c r="G17" s="29"/>
    </row>
    <row r="18" spans="1:9" s="33" customFormat="1" ht="15.75" x14ac:dyDescent="0.25">
      <c r="A18" s="29" t="s">
        <v>17</v>
      </c>
      <c r="B18" s="29"/>
      <c r="C18" s="30"/>
      <c r="D18" s="29"/>
      <c r="E18" s="29"/>
      <c r="F18" s="32"/>
      <c r="G18" s="32"/>
      <c r="H18" s="32"/>
    </row>
    <row r="19" spans="1:9" s="33" customFormat="1" ht="15.6" x14ac:dyDescent="0.3">
      <c r="A19" s="29"/>
      <c r="B19" s="29"/>
      <c r="C19" s="30"/>
      <c r="D19" s="29"/>
      <c r="E19" s="29"/>
      <c r="F19" s="32"/>
      <c r="G19" s="32"/>
      <c r="H19" s="32"/>
    </row>
    <row r="22" spans="1:9" ht="14.45" x14ac:dyDescent="0.3">
      <c r="I22" s="34"/>
    </row>
  </sheetData>
  <mergeCells count="11">
    <mergeCell ref="A9:B9"/>
    <mergeCell ref="A4:I4"/>
    <mergeCell ref="A5:I5"/>
    <mergeCell ref="A6:I6"/>
    <mergeCell ref="A14:H14"/>
    <mergeCell ref="E10:G10"/>
    <mergeCell ref="A8:B8"/>
    <mergeCell ref="C8:I8"/>
    <mergeCell ref="C7:I7"/>
    <mergeCell ref="A7:B7"/>
    <mergeCell ref="C9:I9"/>
  </mergeCells>
  <pageMargins left="0.31496062992125984" right="0.31496062992125984" top="0.74803149606299213" bottom="0.35433070866141736" header="0.31496062992125984" footer="0.31496062992125984"/>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НМЦК</vt:lpstr>
      <vt:lpstr>НМЦК!Область_печати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Стрельцов Алексей Викторович</dc:creator>
  <cp:lastModifiedBy>Дамалаева Арина Замировна</cp:lastModifiedBy>
  <cp:lastPrinted>2023-02-13T08:49:55Z</cp:lastPrinted>
  <dcterms:created xsi:type="dcterms:W3CDTF">2020-10-22T09:54:47Z</dcterms:created>
  <dcterms:modified xsi:type="dcterms:W3CDTF">2026-09-02T07:11:10Z</dcterms:modified>
</cp:coreProperties>
</file>