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vabauer_aa\Desktop\время героев\2169\эдо\"/>
    </mc:Choice>
  </mc:AlternateContent>
  <bookViews>
    <workbookView xWindow="480" yWindow="60" windowWidth="15315" windowHeight="9015" tabRatio="683"/>
  </bookViews>
  <sheets>
    <sheet name="Электрика" sheetId="27" r:id="rId1"/>
  </sheets>
  <calcPr calcId="162913"/>
</workbook>
</file>

<file path=xl/calcChain.xml><?xml version="1.0" encoding="utf-8"?>
<calcChain xmlns="http://schemas.openxmlformats.org/spreadsheetml/2006/main">
  <c r="J8" i="27" l="1"/>
  <c r="M8" i="27" l="1"/>
  <c r="K8" i="27" l="1"/>
  <c r="L8" i="27" l="1"/>
</calcChain>
</file>

<file path=xl/sharedStrings.xml><?xml version="1.0" encoding="utf-8"?>
<sst xmlns="http://schemas.openxmlformats.org/spreadsheetml/2006/main" count="22" uniqueCount="22">
  <si>
    <t>№</t>
  </si>
  <si>
    <t>Ед. изм</t>
  </si>
  <si>
    <t>Наименование предмета контракта</t>
  </si>
  <si>
    <t>Кол-во</t>
  </si>
  <si>
    <t>Существенные условия исполнения контракта</t>
  </si>
  <si>
    <t>Среднее квадратичное отклонение</t>
  </si>
  <si>
    <t xml:space="preserve">Средняя арифметическая цена за единицу     &lt;ц&gt; </t>
  </si>
  <si>
    <t>Применяемый коэффициент</t>
  </si>
  <si>
    <t>-</t>
  </si>
  <si>
    <t>Коммерческие предложения, данные реестра контрактов (руб./ед.изм.)</t>
  </si>
  <si>
    <t>Однородность совокупности значений выявленных цен, используемых в расчете НМЦК</t>
  </si>
  <si>
    <t>НМЦК определяемая методом сопоставимых рыночных цен (анализа рынка)</t>
  </si>
  <si>
    <t>шт</t>
  </si>
  <si>
    <r>
      <t xml:space="preserve">коэффициент вариации цен V (%)           </t>
    </r>
    <r>
      <rPr>
        <i/>
        <sz val="10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</si>
  <si>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rFont val="Times New Roman"/>
        <family val="1"/>
        <charset val="204"/>
      </rPr>
      <t>Расчет НМЦК по формуле</t>
    </r>
    <r>
      <rPr>
        <sz val="10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</si>
  <si>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Информации о валюте, используемой для формирования цены контракта и расчетов с поставщиком: Российский рубль</t>
  </si>
  <si>
    <t>Обоснование начальной (максимальной) цены контракта
Приобретение компьютерного оборудования</t>
  </si>
  <si>
    <t>Для расчета НМЦК была взята минимальная цена среди всех предложений. НМЦК  составила:</t>
  </si>
  <si>
    <t>Видеобар</t>
  </si>
  <si>
    <t>Поставщик №1 (КП б/н от 30.04.26 на запрос цены б/н от 24.04.26)</t>
  </si>
  <si>
    <t>Поставщик №2 (КП б/н от 04.05.26 на запрос цены б/н от 24.04.26)</t>
  </si>
  <si>
    <t>Поставщик №3 (КП б/н от 30.04.26 на запрос цены б/н от 24.04.26)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</si>
</sst>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#,##0.00\ _₽"/>
  </numFmts>
  <fonts count="9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43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textRotation="90" wrapText="1"/>
    </xf>
    <xf numFmtId="0" fontId="2" fillId="0" borderId="0" xfId="0" applyFont="1" applyFill="1" applyProtection="1">
      <protection locked="0"/>
    </xf>
    <xf numFmtId="0" fontId="6" fillId="0" borderId="1" xfId="0" applyFont="1" applyFill="1" applyBorder="1" applyAlignment="1" applyProtection="1">
      <alignment horizontal="center" vertical="top" wrapText="1"/>
    </xf>
    <xf numFmtId="0" fontId="5" fillId="0" borderId="3" xfId="0" applyFont="1" applyFill="1" applyBorder="1" applyAlignment="1" applyProtection="1">
      <alignment horizontal="center" textRotation="90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top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top"/>
      <protection locked="0"/>
    </xf>
    <xf numFmtId="0" fontId="2" fillId="0" borderId="1" xfId="0" applyFont="1" applyFill="1" applyBorder="1" applyProtection="1">
      <protection locked="0"/>
    </xf>
    <xf numFmtId="2" fontId="2" fillId="0" borderId="0" xfId="0" applyNumberFormat="1" applyFont="1" applyFill="1" applyProtection="1">
      <protection locked="0"/>
    </xf>
    <xf numFmtId="2" fontId="2" fillId="0" borderId="0" xfId="0" applyNumberFormat="1" applyFont="1" applyFill="1" applyAlignment="1" applyProtection="1">
      <alignment horizontal="center" vertical="top"/>
      <protection locked="0"/>
    </xf>
    <xf numFmtId="0" fontId="5" fillId="0" borderId="3" xfId="1" applyNumberFormat="1" applyFont="1" applyFill="1" applyBorder="1" applyAlignment="1" applyProtection="1">
      <alignment horizontal="center" textRotation="90" wrapText="1"/>
    </xf>
    <xf numFmtId="0" fontId="6" fillId="0" borderId="0" xfId="0" applyFont="1" applyFill="1" applyAlignment="1" applyProtection="1">
      <alignment horizontal="right" wrapText="1"/>
      <protection locked="0"/>
    </xf>
    <xf numFmtId="0" fontId="6" fillId="0" borderId="0" xfId="0" applyFont="1" applyFill="1" applyAlignment="1" applyProtection="1">
      <alignment wrapText="1"/>
      <protection locked="0"/>
    </xf>
    <xf numFmtId="165" fontId="6" fillId="0" borderId="1" xfId="0" applyNumberFormat="1" applyFont="1" applyFill="1" applyBorder="1" applyAlignment="1" applyProtection="1">
      <alignment horizontal="center" vertical="top" wrapText="1"/>
    </xf>
    <xf numFmtId="165" fontId="2" fillId="0" borderId="1" xfId="0" applyNumberFormat="1" applyFont="1" applyFill="1" applyBorder="1" applyAlignment="1" applyProtection="1">
      <alignment horizontal="center" vertical="top" wrapText="1"/>
    </xf>
    <xf numFmtId="165" fontId="1" fillId="0" borderId="1" xfId="0" applyNumberFormat="1" applyFont="1" applyFill="1" applyBorder="1" applyAlignment="1" applyProtection="1">
      <alignment horizontal="center" vertical="center"/>
      <protection locked="0"/>
    </xf>
    <xf numFmtId="165" fontId="2" fillId="0" borderId="0" xfId="0" applyNumberFormat="1" applyFont="1" applyFill="1" applyProtection="1"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horizontal="center" wrapText="1"/>
      <protection locked="0"/>
    </xf>
    <xf numFmtId="0" fontId="1" fillId="0" borderId="2" xfId="0" applyFont="1" applyFill="1" applyBorder="1" applyAlignment="1" applyProtection="1">
      <alignment horizontal="right" vertical="center"/>
      <protection locked="0"/>
    </xf>
    <xf numFmtId="0" fontId="1" fillId="0" borderId="5" xfId="0" applyFont="1" applyFill="1" applyBorder="1" applyAlignment="1" applyProtection="1">
      <alignment horizontal="right" vertical="center"/>
      <protection locked="0"/>
    </xf>
    <xf numFmtId="0" fontId="1" fillId="0" borderId="7" xfId="0" applyFont="1" applyFill="1" applyBorder="1" applyAlignment="1" applyProtection="1">
      <alignment horizontal="right" vertical="center"/>
      <protection locked="0"/>
    </xf>
    <xf numFmtId="0" fontId="1" fillId="0" borderId="6" xfId="0" applyFont="1" applyFill="1" applyBorder="1" applyAlignment="1" applyProtection="1">
      <alignment horizontal="right" vertical="center"/>
      <protection locked="0"/>
    </xf>
    <xf numFmtId="0" fontId="1" fillId="0" borderId="7" xfId="0" applyFont="1" applyFill="1" applyBorder="1" applyAlignment="1" applyProtection="1">
      <alignment horizontal="left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Fill="1" applyBorder="1" applyAlignment="1" applyProtection="1">
      <alignment horizontal="center" vertical="center" wrapText="1"/>
      <protection locked="0"/>
    </xf>
    <xf numFmtId="0" fontId="6" fillId="0" borderId="6" xfId="0" applyFont="1" applyFill="1" applyBorder="1" applyAlignment="1" applyProtection="1">
      <alignment horizontal="center" vertical="center" wrapText="1"/>
      <protection locked="0"/>
    </xf>
    <xf numFmtId="2" fontId="6" fillId="0" borderId="1" xfId="0" applyNumberFormat="1" applyFont="1" applyFill="1" applyBorder="1" applyAlignment="1" applyProtection="1">
      <alignment horizontal="center" vertical="top" wrapText="1"/>
    </xf>
    <xf numFmtId="0" fontId="1" fillId="0" borderId="7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left" wrapText="1"/>
      <protection locked="0"/>
    </xf>
    <xf numFmtId="0" fontId="1" fillId="0" borderId="0" xfId="0" applyFont="1" applyFill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>
      <alignment horizontal="left" vertical="top" wrapText="1"/>
    </xf>
    <xf numFmtId="165" fontId="2" fillId="0" borderId="1" xfId="0" applyNumberFormat="1" applyFont="1" applyFill="1" applyBorder="1" applyAlignment="1" applyProtection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78580</xdr:colOff>
      <xdr:row>6</xdr:row>
      <xdr:rowOff>1238250</xdr:rowOff>
    </xdr:from>
    <xdr:to>
      <xdr:col>11</xdr:col>
      <xdr:colOff>904875</xdr:colOff>
      <xdr:row>6</xdr:row>
      <xdr:rowOff>1590675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84380" y="3000375"/>
          <a:ext cx="82629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923925</xdr:rowOff>
    </xdr:from>
    <xdr:to>
      <xdr:col>10</xdr:col>
      <xdr:colOff>1019175</xdr:colOff>
      <xdr:row>6</xdr:row>
      <xdr:rowOff>1362075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96150" y="268605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6</xdr:row>
      <xdr:rowOff>1600200</xdr:rowOff>
    </xdr:from>
    <xdr:to>
      <xdr:col>12</xdr:col>
      <xdr:colOff>1504950</xdr:colOff>
      <xdr:row>6</xdr:row>
      <xdr:rowOff>1962150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277350" y="336232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1400175</xdr:rowOff>
    </xdr:from>
    <xdr:to>
      <xdr:col>12</xdr:col>
      <xdr:colOff>419100</xdr:colOff>
      <xdr:row>6</xdr:row>
      <xdr:rowOff>1628775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525000" y="31623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"/>
  <sheetViews>
    <sheetView tabSelected="1" zoomScale="80" zoomScaleNormal="80" workbookViewId="0">
      <selection activeCell="Q5" sqref="Q5"/>
    </sheetView>
  </sheetViews>
  <sheetFormatPr defaultColWidth="9.140625" defaultRowHeight="12.75" x14ac:dyDescent="0.2"/>
  <cols>
    <col min="1" max="1" width="4.5703125" style="4" customWidth="1"/>
    <col min="2" max="2" width="28.42578125" style="4" customWidth="1"/>
    <col min="3" max="3" width="21" style="4" customWidth="1"/>
    <col min="4" max="4" width="5.85546875" style="4" customWidth="1"/>
    <col min="5" max="5" width="6.28515625" style="4" customWidth="1"/>
    <col min="6" max="8" width="10.28515625" style="4" bestFit="1" customWidth="1"/>
    <col min="9" max="9" width="5.5703125" style="4" customWidth="1"/>
    <col min="10" max="10" width="15.5703125" style="4" customWidth="1"/>
    <col min="11" max="11" width="15.42578125" style="4" customWidth="1"/>
    <col min="12" max="12" width="14.28515625" style="4" customWidth="1"/>
    <col min="13" max="13" width="22.7109375" style="22" customWidth="1"/>
    <col min="14" max="14" width="9.28515625" style="4" bestFit="1" customWidth="1"/>
    <col min="15" max="15" width="10.42578125" style="4" customWidth="1"/>
    <col min="16" max="16" width="11" style="4" customWidth="1"/>
    <col min="17" max="17" width="12.42578125" style="4" bestFit="1" customWidth="1"/>
    <col min="18" max="18" width="13" style="4" bestFit="1" customWidth="1"/>
    <col min="19" max="16384" width="9.140625" style="4"/>
  </cols>
  <sheetData>
    <row r="1" spans="1:18" x14ac:dyDescent="0.2">
      <c r="L1" s="24"/>
      <c r="M1" s="24"/>
    </row>
    <row r="2" spans="1:18" ht="27.75" customHeight="1" x14ac:dyDescent="0.2"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8" ht="81.75" customHeight="1" x14ac:dyDescent="0.25">
      <c r="B3" s="39"/>
      <c r="C3" s="39"/>
      <c r="D3" s="17"/>
      <c r="E3" s="17"/>
      <c r="F3" s="17"/>
      <c r="G3" s="17"/>
      <c r="H3" s="17"/>
      <c r="I3" s="17"/>
      <c r="J3" s="17"/>
      <c r="K3" s="17"/>
      <c r="L3" s="38"/>
      <c r="M3" s="38"/>
    </row>
    <row r="4" spans="1:18" ht="39" customHeight="1" x14ac:dyDescent="0.2">
      <c r="A4" s="37" t="s">
        <v>16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</row>
    <row r="5" spans="1:18" ht="39" customHeight="1" x14ac:dyDescent="0.2">
      <c r="A5" s="29" t="s">
        <v>15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8" ht="72" customHeight="1" x14ac:dyDescent="0.2">
      <c r="A6" s="30" t="s">
        <v>0</v>
      </c>
      <c r="B6" s="30" t="s">
        <v>2</v>
      </c>
      <c r="C6" s="31" t="s">
        <v>4</v>
      </c>
      <c r="D6" s="31" t="s">
        <v>1</v>
      </c>
      <c r="E6" s="31" t="s">
        <v>3</v>
      </c>
      <c r="F6" s="33" t="s">
        <v>9</v>
      </c>
      <c r="G6" s="34"/>
      <c r="H6" s="34"/>
      <c r="I6" s="35"/>
      <c r="J6" s="36" t="s">
        <v>10</v>
      </c>
      <c r="K6" s="36"/>
      <c r="L6" s="36"/>
      <c r="M6" s="19" t="s">
        <v>11</v>
      </c>
    </row>
    <row r="7" spans="1:18" ht="155.25" customHeight="1" x14ac:dyDescent="0.2">
      <c r="A7" s="31"/>
      <c r="B7" s="31"/>
      <c r="C7" s="32"/>
      <c r="D7" s="32"/>
      <c r="E7" s="32"/>
      <c r="F7" s="16" t="s">
        <v>19</v>
      </c>
      <c r="G7" s="3" t="s">
        <v>20</v>
      </c>
      <c r="H7" s="3" t="s">
        <v>21</v>
      </c>
      <c r="I7" s="6" t="s">
        <v>7</v>
      </c>
      <c r="J7" s="5" t="s">
        <v>6</v>
      </c>
      <c r="K7" s="5" t="s">
        <v>5</v>
      </c>
      <c r="L7" s="5" t="s">
        <v>13</v>
      </c>
      <c r="M7" s="20" t="s">
        <v>14</v>
      </c>
    </row>
    <row r="8" spans="1:18" s="12" customFormat="1" ht="31.5" customHeight="1" x14ac:dyDescent="0.25">
      <c r="A8" s="7">
        <v>1</v>
      </c>
      <c r="B8" s="41" t="s">
        <v>18</v>
      </c>
      <c r="C8" s="8"/>
      <c r="D8" s="1" t="s">
        <v>12</v>
      </c>
      <c r="E8" s="2">
        <v>1</v>
      </c>
      <c r="F8" s="40">
        <v>599590</v>
      </c>
      <c r="G8" s="23">
        <v>610000</v>
      </c>
      <c r="H8" s="23">
        <v>630000</v>
      </c>
      <c r="I8" s="9" t="s">
        <v>8</v>
      </c>
      <c r="J8" s="10">
        <f>ROUND(AVERAGE(F8:H8),2)</f>
        <v>613196.67000000004</v>
      </c>
      <c r="K8" s="11">
        <f>STDEV(F8:H8)</f>
        <v>15454.967917576967</v>
      </c>
      <c r="L8" s="11">
        <f t="shared" ref="L8" si="0">K8/J8*100</f>
        <v>2.5203933213755003</v>
      </c>
      <c r="M8" s="42">
        <f>J8*E8</f>
        <v>613196.67000000004</v>
      </c>
      <c r="N8" s="15"/>
      <c r="O8" s="15"/>
    </row>
    <row r="9" spans="1:18" ht="27" customHeight="1" x14ac:dyDescent="0.2">
      <c r="A9" s="13"/>
      <c r="B9" s="25" t="s">
        <v>17</v>
      </c>
      <c r="C9" s="26"/>
      <c r="D9" s="26"/>
      <c r="E9" s="26"/>
      <c r="F9" s="27"/>
      <c r="G9" s="26"/>
      <c r="H9" s="26"/>
      <c r="I9" s="26"/>
      <c r="J9" s="26"/>
      <c r="K9" s="26"/>
      <c r="L9" s="28"/>
      <c r="M9" s="21">
        <v>599590</v>
      </c>
      <c r="O9" s="14"/>
      <c r="P9" s="12"/>
      <c r="Q9" s="12"/>
      <c r="R9" s="12"/>
    </row>
  </sheetData>
  <sheetProtection insertColumns="0" insertRows="0" deleteColumns="0" deleteRows="0"/>
  <mergeCells count="13">
    <mergeCell ref="L1:M1"/>
    <mergeCell ref="B9:L9"/>
    <mergeCell ref="A5:M5"/>
    <mergeCell ref="A6:A7"/>
    <mergeCell ref="B6:B7"/>
    <mergeCell ref="C6:C7"/>
    <mergeCell ref="D6:D7"/>
    <mergeCell ref="E6:E7"/>
    <mergeCell ref="F6:I6"/>
    <mergeCell ref="J6:L6"/>
    <mergeCell ref="A4:M4"/>
    <mergeCell ref="L3:M3"/>
    <mergeCell ref="B3:C3"/>
  </mergeCells>
  <pageMargins left="0.28000000000000003" right="0.3" top="0.74803149606299213" bottom="0.74803149606299213" header="0.31496062992125984" footer="0.31496062992125984"/>
  <pageSetup paperSize="9"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Электрика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Анна А. Швабауэр</cp:lastModifiedBy>
  <cp:lastPrinted>2018-04-24T08:10:36Z</cp:lastPrinted>
  <dcterms:created xsi:type="dcterms:W3CDTF">2014-01-15T18:15:09Z</dcterms:created>
  <dcterms:modified xsi:type="dcterms:W3CDTF">2026-07-21T04:30:49Z</dcterms:modified>
</cp:coreProperties>
</file>