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0100" windowHeight="8232"/>
  </bookViews>
  <sheets>
    <sheet name="НМЦК Ленинск - Кузнецкий У" sheetId="2" r:id="rId1"/>
  </sheets>
  <definedNames>
    <definedName name="_xlnm._FilterDatabase" localSheetId="0" hidden="1">'НМЦК Ленинск - Кузнецкий У'!$A$6:$R$22</definedName>
    <definedName name="OLE_LINK4" localSheetId="0">#REF!</definedName>
  </definedNames>
  <calcPr calcId="145621"/>
</workbook>
</file>

<file path=xl/calcChain.xml><?xml version="1.0" encoding="utf-8"?>
<calcChain xmlns="http://schemas.openxmlformats.org/spreadsheetml/2006/main">
  <c r="M16" i="2" l="1"/>
  <c r="N16" i="2" s="1"/>
  <c r="O16" i="2" s="1"/>
  <c r="J16" i="2"/>
  <c r="M15" i="2"/>
  <c r="N15" i="2" s="1"/>
  <c r="O15" i="2" s="1"/>
  <c r="J15" i="2"/>
  <c r="M14" i="2"/>
  <c r="N14" i="2" s="1"/>
  <c r="O14" i="2" s="1"/>
  <c r="J14" i="2"/>
  <c r="M13" i="2"/>
  <c r="N13" i="2" s="1"/>
  <c r="O13" i="2" s="1"/>
  <c r="J13" i="2"/>
  <c r="M12" i="2"/>
  <c r="N12" i="2" s="1"/>
  <c r="O12" i="2" s="1"/>
  <c r="J12" i="2"/>
  <c r="M11" i="2"/>
  <c r="N11" i="2" s="1"/>
  <c r="O11" i="2" s="1"/>
  <c r="J11" i="2"/>
  <c r="M10" i="2"/>
  <c r="N10" i="2" s="1"/>
  <c r="O10" i="2" s="1"/>
  <c r="J10" i="2"/>
  <c r="M9" i="2"/>
  <c r="N9" i="2" s="1"/>
  <c r="O9" i="2" s="1"/>
  <c r="J9" i="2"/>
  <c r="M8" i="2"/>
  <c r="N8" i="2" s="1"/>
  <c r="O8" i="2" s="1"/>
  <c r="J8" i="2"/>
  <c r="M7" i="2"/>
  <c r="N7" i="2" s="1"/>
  <c r="O7" i="2" s="1"/>
  <c r="J7" i="2"/>
  <c r="O17" i="2" l="1"/>
  <c r="A21" i="2" s="1"/>
  <c r="J17" i="2"/>
  <c r="L7" i="2"/>
  <c r="P7" i="2"/>
  <c r="L8" i="2"/>
  <c r="P8" i="2"/>
  <c r="L9" i="2"/>
  <c r="P9" i="2"/>
  <c r="L10" i="2"/>
  <c r="P10" i="2"/>
  <c r="L11" i="2"/>
  <c r="P11" i="2"/>
  <c r="L12" i="2"/>
  <c r="P12" i="2"/>
  <c r="L13" i="2"/>
  <c r="P13" i="2"/>
  <c r="L14" i="2"/>
  <c r="P14" i="2"/>
  <c r="L15" i="2"/>
  <c r="P15" i="2"/>
  <c r="L16" i="2"/>
  <c r="P16" i="2"/>
  <c r="F17" i="2"/>
  <c r="H7" i="2"/>
  <c r="H8" i="2"/>
  <c r="H9" i="2"/>
  <c r="H10" i="2"/>
  <c r="H11" i="2"/>
  <c r="H12" i="2"/>
  <c r="H13" i="2"/>
  <c r="H14" i="2"/>
  <c r="H15" i="2"/>
  <c r="H16" i="2"/>
  <c r="P17" i="2" l="1"/>
  <c r="H17" i="2"/>
  <c r="L17" i="2"/>
</calcChain>
</file>

<file path=xl/sharedStrings.xml><?xml version="1.0" encoding="utf-8"?>
<sst xmlns="http://schemas.openxmlformats.org/spreadsheetml/2006/main" count="57" uniqueCount="43">
  <si>
    <t xml:space="preserve">Обоснование начальной (максимальной) цены контракта </t>
  </si>
  <si>
    <t>Основные характеристики объекта:</t>
  </si>
  <si>
    <t>Используемый метод определения НМЦК с обоснованием:</t>
  </si>
  <si>
    <t>НМЦК определена в соответствии с Методическими рекомендациями по применению методов определения НМЦК, цены контракта, заключаемого с единственным Поставщиком (подрядчиком, исполнителем), утвержденными приказом Министерства экономического развития РФ от 02.10.2013 г. № 567 Метод сопоставимых рыночных цен (анализ рынка) с использованием запросов ценовых предложений, направленных заказчиком и полученных ответов.</t>
  </si>
  <si>
    <t>№ п/п</t>
  </si>
  <si>
    <t>Модель лазерного принтера для установки картриджа</t>
  </si>
  <si>
    <t>Цвет тонера</t>
  </si>
  <si>
    <t>Ресурс печати при 5% зап. листа формата А4, (не менее, стр.)</t>
  </si>
  <si>
    <t>Ед. изм.</t>
  </si>
  <si>
    <t xml:space="preserve">Кол-во 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</si>
  <si>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</si>
  <si>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</si>
  <si>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Средняя арифметическая цена за единицу     &lt;ц&gt; . При расчетах производится округление полученных значений до двух десятичных знаков после запятой по математическим правилам округления.</t>
  </si>
  <si>
    <t>Среднее квадратичное отклонение</t>
  </si>
  <si>
    <t>штука</t>
  </si>
  <si>
    <t>Картридж для принтера Pantum M6700D</t>
  </si>
  <si>
    <t>Картридж для принтера Samsung ProXpress M4020ND</t>
  </si>
  <si>
    <t>ИТОГО</t>
  </si>
  <si>
    <t>В результате проведенного расчета НМЦК составила:</t>
  </si>
  <si>
    <t>Дата подготовки обоснования НМЦК:</t>
  </si>
  <si>
    <t>Сотрудник ответственный за подготовку  обоснования НМЦК:</t>
  </si>
  <si>
    <t>_____________________</t>
  </si>
  <si>
    <t>Слободчиков Э.Е.</t>
  </si>
  <si>
    <t>Оплата за выполненные работы  Заказчиком  Поставщику производится в пределах лимитов бюджетных обязательств текущего 2026 года, за счет средств федерального бюджета</t>
  </si>
  <si>
    <t>Стоимость  за единицу руб.</t>
  </si>
  <si>
    <t xml:space="preserve">*Определение НМЦК произведено Заказчиком в соответствии с  Приказом Минэкономразвития России от 02.10.2013 N 567 ''Об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исполнителем)''. </t>
  </si>
  <si>
    <t>Сумма поставки</t>
  </si>
  <si>
    <t>Картридж для принтера Hewlett Packard LaserJet Enterprise M806dn</t>
  </si>
  <si>
    <t>Картридж для принтера Kyocera ECOSYS P3060dn</t>
  </si>
  <si>
    <t>08.06.2026г.</t>
  </si>
  <si>
    <t>Картридж для принтера Avision AM7630i</t>
  </si>
  <si>
    <t>Картридж для принтера Hewlett Packard LaserJet Enterprise 600 M602dn</t>
  </si>
  <si>
    <t>Картридж для принтеров Hewlett Packard LaserJet Pro M1536dnf/ Hewlett Packard LaserJet Pro P1606dn</t>
  </si>
  <si>
    <t>Картридж для принтеров Samsung ProXpress M3870FD, Samsung ProXpress M3870FW, Samsung SL-M3820ND, Samsung SL-M3870FW</t>
  </si>
  <si>
    <t>Картридж для принтеров Картридж для принтера Xerox B310</t>
  </si>
  <si>
    <t>Картридж для принтеров Xerox WorkCentre 3330DNI/ Xerox WorkCentre 3345DNI</t>
  </si>
  <si>
    <t>Поставщик 1 вх. № 17833 от 19.05.2026</t>
  </si>
  <si>
    <t>Поставщик 2 вх. №17845 от 19.05.2026</t>
  </si>
  <si>
    <t>Поставщик 3 вх. №19635 от 04.06.2026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</si>
  <si>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</si>
  <si>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n - количество значений, используемых в расчете;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>i - номер источника ценовой информации;</t>
    </r>
    <r>
      <rPr>
        <sz val="11"/>
        <color indexed="8"/>
        <rFont val="Calibri"/>
        <family val="2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     - цена единицы</t>
    </r>
  </si>
  <si>
    <t>94 950,00   (девяносто четыре тысячи девятьсот пятьдесят) рублей 00 копеек</t>
  </si>
  <si>
    <t xml:space="preserve">Поставка картриджей для монохромных лазерных принтеров в г.Ленинск –Кузнецкий (характеристики указаны в описании объекта закупки)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</si>
</sst>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8">
    <xf numFmtId="0" fontId="0" fillId="0" borderId="0"/>
    <xf numFmtId="0" fontId="2" fillId="0" borderId="0"/>
    <xf numFmtId="0" fontId="15" fillId="0" borderId="0"/>
    <xf numFmtId="0" fontId="9" fillId="0" borderId="0"/>
    <xf numFmtId="0" fontId="9" fillId="0" borderId="0"/>
    <xf numFmtId="0" fontId="13" fillId="0" borderId="0"/>
    <xf numFmtId="0" fontId="1" fillId="0" borderId="0"/>
    <xf numFmtId="0" fontId="16" fillId="0" borderId="0"/>
    <xf numFmtId="0" fontId="9" fillId="0" borderId="0"/>
    <xf numFmtId="0" fontId="9" fillId="0" borderId="0"/>
    <xf numFmtId="0" fontId="1" fillId="0" borderId="0"/>
    <xf numFmtId="0" fontId="13" fillId="0" borderId="0"/>
    <xf numFmtId="0" fontId="13" fillId="0" borderId="0"/>
    <xf numFmtId="0" fontId="17" fillId="0" borderId="0"/>
    <xf numFmtId="0" fontId="2" fillId="0" borderId="0"/>
    <xf numFmtId="0" fontId="17" fillId="0" borderId="0"/>
    <xf numFmtId="0" fontId="13" fillId="0" borderId="0"/>
    <xf numFmtId="0" fontId="17" fillId="0" borderId="0"/>
  </cellStyleXfs>
  <cellXfs count="74">
    <xf numFmtId="0" fontId="0" fillId="0" borderId="0" xfId="0"/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14" applyNumberFormat="1" applyFont="1"/>
    <xf numFmtId="0" fontId="5" fillId="0" borderId="0" xfId="14" applyNumberFormat="1" applyFont="1" applyAlignment="1">
      <alignment horizontal="center" vertical="center" wrapText="1"/>
    </xf>
    <xf numFmtId="0" fontId="6" fillId="0" borderId="1" xfId="14" applyNumberFormat="1" applyFont="1" applyBorder="1" applyAlignment="1">
      <alignment vertical="center" wrapText="1"/>
    </xf>
    <xf numFmtId="4" fontId="7" fillId="0" borderId="5" xfId="14" applyNumberFormat="1" applyFont="1" applyBorder="1" applyAlignment="1">
      <alignment horizontal="center" vertical="top" wrapText="1"/>
    </xf>
    <xf numFmtId="0" fontId="7" fillId="0" borderId="14" xfId="14" applyNumberFormat="1" applyFont="1" applyBorder="1" applyAlignment="1">
      <alignment vertical="center" wrapText="1"/>
    </xf>
    <xf numFmtId="0" fontId="18" fillId="0" borderId="14" xfId="14" applyNumberFormat="1" applyFont="1" applyFill="1" applyBorder="1" applyAlignment="1">
      <alignment vertical="center" wrapText="1"/>
    </xf>
    <xf numFmtId="0" fontId="7" fillId="0" borderId="14" xfId="14" applyNumberFormat="1" applyFont="1" applyFill="1" applyBorder="1" applyAlignment="1">
      <alignment horizontal="center" vertical="top" wrapText="1"/>
    </xf>
    <xf numFmtId="0" fontId="7" fillId="0" borderId="14" xfId="14" applyNumberFormat="1" applyFont="1" applyBorder="1" applyAlignment="1">
      <alignment horizontal="center" vertical="top" wrapText="1"/>
    </xf>
    <xf numFmtId="4" fontId="7" fillId="0" borderId="16" xfId="14" applyNumberFormat="1" applyFont="1" applyBorder="1" applyAlignment="1">
      <alignment horizontal="center" vertical="top" wrapText="1"/>
    </xf>
    <xf numFmtId="0" fontId="8" fillId="0" borderId="10" xfId="14" applyNumberFormat="1" applyFont="1" applyBorder="1" applyAlignment="1">
      <alignment horizontal="center"/>
    </xf>
    <xf numFmtId="0" fontId="8" fillId="0" borderId="0" xfId="14" applyNumberFormat="1" applyFont="1" applyBorder="1" applyAlignment="1">
      <alignment horizontal="center"/>
    </xf>
    <xf numFmtId="0" fontId="4" fillId="0" borderId="0" xfId="14" applyNumberFormat="1" applyFont="1" applyBorder="1" applyAlignment="1">
      <alignment horizontal="center"/>
    </xf>
    <xf numFmtId="0" fontId="4" fillId="0" borderId="0" xfId="14" applyNumberFormat="1" applyFont="1" applyAlignment="1">
      <alignment horizontal="center"/>
    </xf>
    <xf numFmtId="0" fontId="5" fillId="0" borderId="2" xfId="14" applyNumberFormat="1" applyFont="1" applyFill="1" applyBorder="1" applyAlignment="1">
      <alignment horizontal="center" vertical="center" wrapText="1"/>
    </xf>
    <xf numFmtId="0" fontId="5" fillId="0" borderId="2" xfId="14" applyNumberFormat="1" applyFont="1" applyFill="1" applyBorder="1" applyAlignment="1">
      <alignment horizontal="center" vertical="center"/>
    </xf>
    <xf numFmtId="164" fontId="5" fillId="0" borderId="2" xfId="14" applyNumberFormat="1" applyFont="1" applyFill="1" applyBorder="1" applyAlignment="1">
      <alignment horizontal="center" vertical="center" wrapText="1"/>
    </xf>
    <xf numFmtId="4" fontId="5" fillId="0" borderId="2" xfId="14" applyNumberFormat="1" applyFont="1" applyFill="1" applyBorder="1" applyAlignment="1">
      <alignment horizontal="center" vertical="center"/>
    </xf>
    <xf numFmtId="4" fontId="10" fillId="0" borderId="2" xfId="14" applyNumberFormat="1" applyFont="1" applyFill="1" applyBorder="1" applyAlignment="1">
      <alignment horizontal="center" vertical="center"/>
    </xf>
    <xf numFmtId="4" fontId="5" fillId="0" borderId="2" xfId="14" applyNumberFormat="1" applyFont="1" applyFill="1" applyBorder="1" applyAlignment="1">
      <alignment horizontal="center" vertical="center" wrapText="1"/>
    </xf>
    <xf numFmtId="0" fontId="4" fillId="0" borderId="10" xfId="14" applyNumberFormat="1" applyFont="1" applyBorder="1"/>
    <xf numFmtId="0" fontId="4" fillId="0" borderId="0" xfId="14" applyNumberFormat="1" applyFont="1" applyBorder="1"/>
    <xf numFmtId="2" fontId="4" fillId="0" borderId="0" xfId="14" applyNumberFormat="1" applyFont="1"/>
    <xf numFmtId="2" fontId="5" fillId="0" borderId="2" xfId="14" applyNumberFormat="1" applyFont="1" applyFill="1" applyBorder="1" applyAlignment="1">
      <alignment vertical="center"/>
    </xf>
    <xf numFmtId="2" fontId="5" fillId="0" borderId="2" xfId="14" applyNumberFormat="1" applyFont="1" applyFill="1" applyBorder="1" applyAlignment="1">
      <alignment horizontal="center" vertical="center"/>
    </xf>
    <xf numFmtId="4" fontId="5" fillId="0" borderId="10" xfId="14" applyNumberFormat="1" applyFont="1" applyBorder="1" applyAlignment="1">
      <alignment horizontal="center" vertical="center"/>
    </xf>
    <xf numFmtId="4" fontId="5" fillId="0" borderId="0" xfId="14" applyNumberFormat="1" applyFont="1" applyBorder="1" applyAlignment="1">
      <alignment horizontal="center" vertical="center"/>
    </xf>
    <xf numFmtId="0" fontId="10" fillId="0" borderId="6" xfId="14" applyNumberFormat="1" applyFont="1" applyBorder="1" applyAlignment="1">
      <alignment horizontal="left" vertical="center"/>
    </xf>
    <xf numFmtId="0" fontId="10" fillId="0" borderId="0" xfId="14" applyNumberFormat="1" applyFont="1" applyBorder="1" applyAlignment="1">
      <alignment horizontal="left" vertical="center"/>
    </xf>
    <xf numFmtId="0" fontId="11" fillId="0" borderId="0" xfId="14" applyNumberFormat="1" applyFont="1" applyAlignment="1">
      <alignment horizontal="left" wrapText="1"/>
    </xf>
    <xf numFmtId="0" fontId="11" fillId="0" borderId="0" xfId="14" applyNumberFormat="1" applyFont="1" applyBorder="1" applyAlignment="1">
      <alignment horizontal="left" wrapText="1"/>
    </xf>
    <xf numFmtId="0" fontId="12" fillId="0" borderId="11" xfId="14" applyNumberFormat="1" applyFont="1" applyBorder="1" applyAlignment="1">
      <alignment horizontal="left" vertical="center"/>
    </xf>
    <xf numFmtId="0" fontId="10" fillId="0" borderId="12" xfId="14" applyNumberFormat="1" applyFont="1" applyBorder="1" applyAlignment="1">
      <alignment horizontal="left" vertical="center"/>
    </xf>
    <xf numFmtId="0" fontId="11" fillId="0" borderId="12" xfId="14" applyNumberFormat="1" applyFont="1" applyBorder="1" applyAlignment="1">
      <alignment horizontal="left" wrapText="1"/>
    </xf>
    <xf numFmtId="0" fontId="11" fillId="0" borderId="13" xfId="14" applyNumberFormat="1" applyFont="1" applyBorder="1" applyAlignment="1">
      <alignment horizontal="left" wrapText="1"/>
    </xf>
    <xf numFmtId="0" fontId="6" fillId="0" borderId="0" xfId="14" applyNumberFormat="1" applyFont="1" applyAlignment="1">
      <alignment horizontal="center"/>
    </xf>
    <xf numFmtId="0" fontId="6" fillId="0" borderId="0" xfId="14" applyNumberFormat="1" applyFont="1" applyAlignment="1">
      <alignment horizontal="center" vertical="center"/>
    </xf>
    <xf numFmtId="0" fontId="6" fillId="0" borderId="0" xfId="14" applyNumberFormat="1" applyFont="1"/>
    <xf numFmtId="0" fontId="6" fillId="0" borderId="0" xfId="14" applyNumberFormat="1" applyFont="1" applyAlignment="1">
      <alignment horizontal="left" vertical="top"/>
    </xf>
    <xf numFmtId="0" fontId="6" fillId="0" borderId="0" xfId="14" applyNumberFormat="1" applyFont="1" applyAlignment="1">
      <alignment horizontal="left" vertical="center"/>
    </xf>
    <xf numFmtId="0" fontId="12" fillId="0" borderId="0" xfId="14" applyNumberFormat="1" applyFont="1" applyAlignment="1"/>
    <xf numFmtId="0" fontId="12" fillId="0" borderId="0" xfId="14" applyNumberFormat="1" applyFont="1" applyFill="1" applyAlignment="1">
      <alignment vertical="top"/>
    </xf>
    <xf numFmtId="4" fontId="4" fillId="0" borderId="0" xfId="14" applyNumberFormat="1" applyFont="1"/>
    <xf numFmtId="0" fontId="14" fillId="0" borderId="0" xfId="14" applyNumberFormat="1" applyFont="1" applyAlignment="1">
      <alignment vertical="top" wrapText="1"/>
    </xf>
    <xf numFmtId="0" fontId="14" fillId="0" borderId="0" xfId="14" applyNumberFormat="1" applyFont="1" applyAlignment="1">
      <alignment vertical="center" wrapText="1"/>
    </xf>
    <xf numFmtId="0" fontId="4" fillId="0" borderId="0" xfId="14" applyNumberFormat="1" applyFont="1" applyAlignment="1">
      <alignment horizontal="center" vertical="center"/>
    </xf>
    <xf numFmtId="0" fontId="3" fillId="0" borderId="0" xfId="14" applyNumberFormat="1" applyFont="1" applyAlignment="1">
      <alignment horizontal="center" vertical="center" wrapText="1"/>
    </xf>
    <xf numFmtId="0" fontId="5" fillId="0" borderId="2" xfId="14" applyNumberFormat="1" applyFont="1" applyBorder="1" applyAlignment="1">
      <alignment horizontal="center" vertical="center" wrapText="1"/>
    </xf>
    <xf numFmtId="0" fontId="6" fillId="2" borderId="2" xfId="14" applyNumberFormat="1" applyFont="1" applyFill="1" applyBorder="1" applyAlignment="1">
      <alignment horizontal="center" vertical="center" wrapText="1"/>
    </xf>
    <xf numFmtId="0" fontId="5" fillId="0" borderId="0" xfId="14" applyNumberFormat="1" applyFont="1" applyAlignment="1">
      <alignment horizontal="left" vertical="center" wrapText="1"/>
    </xf>
    <xf numFmtId="0" fontId="5" fillId="0" borderId="3" xfId="14" applyNumberFormat="1" applyFont="1" applyBorder="1" applyAlignment="1">
      <alignment horizontal="center" vertical="center" wrapText="1"/>
    </xf>
    <xf numFmtId="0" fontId="5" fillId="0" borderId="6" xfId="14" applyNumberFormat="1" applyFont="1" applyBorder="1" applyAlignment="1">
      <alignment horizontal="center" vertical="center" wrapText="1"/>
    </xf>
    <xf numFmtId="0" fontId="5" fillId="0" borderId="4" xfId="14" applyNumberFormat="1" applyFont="1" applyBorder="1" applyAlignment="1">
      <alignment horizontal="center" vertical="center" wrapText="1"/>
    </xf>
    <xf numFmtId="0" fontId="2" fillId="0" borderId="6" xfId="14" applyNumberFormat="1" applyFont="1" applyBorder="1" applyAlignment="1">
      <alignment horizontal="center" vertical="center" wrapText="1"/>
    </xf>
    <xf numFmtId="0" fontId="5" fillId="0" borderId="7" xfId="14" applyNumberFormat="1" applyFont="1" applyBorder="1" applyAlignment="1">
      <alignment horizontal="center" vertical="center" wrapText="1"/>
    </xf>
    <xf numFmtId="0" fontId="5" fillId="0" borderId="15" xfId="14" applyNumberFormat="1" applyFont="1" applyBorder="1" applyAlignment="1">
      <alignment horizontal="center" vertical="center" wrapText="1"/>
    </xf>
    <xf numFmtId="0" fontId="5" fillId="0" borderId="14" xfId="14" applyNumberFormat="1" applyFont="1" applyBorder="1" applyAlignment="1">
      <alignment horizontal="center" vertical="center" wrapText="1"/>
    </xf>
    <xf numFmtId="0" fontId="4" fillId="0" borderId="0" xfId="14" applyNumberFormat="1" applyFont="1" applyAlignment="1"/>
    <xf numFmtId="0" fontId="2" fillId="0" borderId="0" xfId="14" applyNumberFormat="1" applyFont="1" applyAlignment="1"/>
    <xf numFmtId="0" fontId="6" fillId="0" borderId="0" xfId="14" applyNumberFormat="1" applyFont="1" applyFill="1" applyAlignment="1">
      <alignment horizontal="left"/>
    </xf>
    <xf numFmtId="0" fontId="7" fillId="0" borderId="2" xfId="14" applyNumberFormat="1" applyFont="1" applyBorder="1" applyAlignment="1">
      <alignment horizontal="center" vertical="center" wrapText="1"/>
    </xf>
    <xf numFmtId="2" fontId="7" fillId="0" borderId="2" xfId="14" applyNumberFormat="1" applyFont="1" applyBorder="1" applyAlignment="1">
      <alignment horizontal="center" vertical="top" wrapText="1"/>
    </xf>
    <xf numFmtId="0" fontId="12" fillId="0" borderId="1" xfId="14" applyNumberFormat="1" applyFont="1" applyBorder="1" applyAlignment="1">
      <alignment horizontal="left" vertical="center" wrapText="1"/>
    </xf>
    <xf numFmtId="0" fontId="12" fillId="0" borderId="8" xfId="14" applyNumberFormat="1" applyFont="1" applyBorder="1" applyAlignment="1">
      <alignment horizontal="left" vertical="center" wrapText="1"/>
    </xf>
    <xf numFmtId="0" fontId="12" fillId="0" borderId="9" xfId="14" applyNumberFormat="1" applyFont="1" applyBorder="1" applyAlignment="1">
      <alignment horizontal="left" vertical="center" wrapText="1"/>
    </xf>
    <xf numFmtId="0" fontId="6" fillId="0" borderId="0" xfId="14" applyNumberFormat="1" applyFont="1" applyAlignment="1">
      <alignment horizontal="left"/>
    </xf>
  </cellXfs>
  <cellStyles count="18">
    <cellStyle name="Обычный" xfId="0" builtinId="0"/>
    <cellStyle name="Обычный 11" xfId="2"/>
    <cellStyle name="Обычный 16 2" xfId="3"/>
    <cellStyle name="Обычный 16 3" xfId="4"/>
    <cellStyle name="Обычный 18" xfId="5"/>
    <cellStyle name="Обычный 19" xfId="6"/>
    <cellStyle name="Обычный 2" xfId="7"/>
    <cellStyle name="Обычный 2 2" xfId="8"/>
    <cellStyle name="Обычный 3" xfId="9"/>
    <cellStyle name="Обычный 4" xfId="10"/>
    <cellStyle name="Обычный 4 2" xfId="11"/>
    <cellStyle name="Обычный 4 3" xfId="15"/>
    <cellStyle name="Обычный 5" xfId="12"/>
    <cellStyle name="Обычный 6" xfId="13"/>
    <cellStyle name="Обычный 7" xfId="1"/>
    <cellStyle name="Обычный 7 2" xfId="14"/>
    <cellStyle name="Обычный 8" xfId="16"/>
    <cellStyle name="Обычный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928254</xdr:colOff>
      <xdr:row>5</xdr:row>
      <xdr:rowOff>1690255</xdr:rowOff>
    </xdr:from>
    <xdr:to>
      <xdr:col>15</xdr:col>
      <xdr:colOff>813954</xdr:colOff>
      <xdr:row>5</xdr:row>
      <xdr:rowOff>2040775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8981" y="3810000"/>
          <a:ext cx="1007918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687878</xdr:colOff>
      <xdr:row>5</xdr:row>
      <xdr:rowOff>899853</xdr:rowOff>
    </xdr:from>
    <xdr:to>
      <xdr:col>14</xdr:col>
      <xdr:colOff>565958</xdr:colOff>
      <xdr:row>5</xdr:row>
      <xdr:rowOff>1334193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6387" y="3019598"/>
          <a:ext cx="1000298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15</xdr:col>
      <xdr:colOff>1248988</xdr:colOff>
      <xdr:row>5</xdr:row>
      <xdr:rowOff>1539240</xdr:rowOff>
    </xdr:from>
    <xdr:to>
      <xdr:col>16</xdr:col>
      <xdr:colOff>584662</xdr:colOff>
      <xdr:row>5</xdr:row>
      <xdr:rowOff>1897380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933" y="3658985"/>
          <a:ext cx="1496984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15</xdr:col>
      <xdr:colOff>1606435</xdr:colOff>
      <xdr:row>5</xdr:row>
      <xdr:rowOff>2018608</xdr:rowOff>
    </xdr:from>
    <xdr:to>
      <xdr:col>15</xdr:col>
      <xdr:colOff>1758835</xdr:colOff>
      <xdr:row>5</xdr:row>
      <xdr:rowOff>2247208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99380" y="4138353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7"/>
  <sheetViews>
    <sheetView tabSelected="1" zoomScale="55" zoomScaleNormal="55" workbookViewId="0">
      <selection activeCell="C2" sqref="C2:P2"/>
    </sheetView>
  </sheetViews>
  <sheetFormatPr defaultColWidth="9.109375" defaultRowHeight="13.2" x14ac:dyDescent="0.25"/>
  <cols>
    <col min="1" max="1" width="6.5546875" style="21" customWidth="1"/>
    <col min="2" max="2" width="36.33203125" style="21" customWidth="1"/>
    <col min="3" max="3" width="12" style="21" hidden="1" customWidth="1"/>
    <col min="4" max="4" width="17.33203125" style="53" customWidth="1"/>
    <col min="5" max="5" width="10.6640625" style="9" customWidth="1"/>
    <col min="6" max="12" width="16.33203125" style="9" customWidth="1"/>
    <col min="13" max="13" width="19.33203125" style="9" customWidth="1"/>
    <col min="14" max="15" width="16.33203125" style="9" customWidth="1"/>
    <col min="16" max="16" width="31.44140625" style="9" customWidth="1"/>
    <col min="17" max="19" width="11.21875" style="9" bestFit="1" customWidth="1"/>
    <col min="20" max="20" width="9.109375" style="9"/>
    <col min="21" max="21" width="8" style="9" bestFit="1" customWidth="1"/>
    <col min="22" max="256" width="9.109375" style="9"/>
    <col min="257" max="257" width="6.5546875" style="9" customWidth="1"/>
    <col min="258" max="258" width="36.33203125" style="9" customWidth="1"/>
    <col min="259" max="259" width="0" style="9" hidden="1" customWidth="1"/>
    <col min="260" max="260" width="25" style="9" bestFit="1" customWidth="1"/>
    <col min="261" max="261" width="10.6640625" style="9" customWidth="1"/>
    <col min="262" max="268" width="16.33203125" style="9" customWidth="1"/>
    <col min="269" max="269" width="19.33203125" style="9" customWidth="1"/>
    <col min="270" max="271" width="16.33203125" style="9" customWidth="1"/>
    <col min="272" max="272" width="31.44140625" style="9" customWidth="1"/>
    <col min="273" max="275" width="11.21875" style="9" bestFit="1" customWidth="1"/>
    <col min="276" max="276" width="9.109375" style="9"/>
    <col min="277" max="277" width="8" style="9" bestFit="1" customWidth="1"/>
    <col min="278" max="512" width="9.109375" style="9"/>
    <col min="513" max="513" width="6.5546875" style="9" customWidth="1"/>
    <col min="514" max="514" width="36.33203125" style="9" customWidth="1"/>
    <col min="515" max="515" width="0" style="9" hidden="1" customWidth="1"/>
    <col min="516" max="516" width="25" style="9" bestFit="1" customWidth="1"/>
    <col min="517" max="517" width="10.6640625" style="9" customWidth="1"/>
    <col min="518" max="524" width="16.33203125" style="9" customWidth="1"/>
    <col min="525" max="525" width="19.33203125" style="9" customWidth="1"/>
    <col min="526" max="527" width="16.33203125" style="9" customWidth="1"/>
    <col min="528" max="528" width="31.44140625" style="9" customWidth="1"/>
    <col min="529" max="531" width="11.21875" style="9" bestFit="1" customWidth="1"/>
    <col min="532" max="532" width="9.109375" style="9"/>
    <col min="533" max="533" width="8" style="9" bestFit="1" customWidth="1"/>
    <col min="534" max="768" width="9.109375" style="9"/>
    <col min="769" max="769" width="6.5546875" style="9" customWidth="1"/>
    <col min="770" max="770" width="36.33203125" style="9" customWidth="1"/>
    <col min="771" max="771" width="0" style="9" hidden="1" customWidth="1"/>
    <col min="772" max="772" width="25" style="9" bestFit="1" customWidth="1"/>
    <col min="773" max="773" width="10.6640625" style="9" customWidth="1"/>
    <col min="774" max="780" width="16.33203125" style="9" customWidth="1"/>
    <col min="781" max="781" width="19.33203125" style="9" customWidth="1"/>
    <col min="782" max="783" width="16.33203125" style="9" customWidth="1"/>
    <col min="784" max="784" width="31.44140625" style="9" customWidth="1"/>
    <col min="785" max="787" width="11.21875" style="9" bestFit="1" customWidth="1"/>
    <col min="788" max="788" width="9.109375" style="9"/>
    <col min="789" max="789" width="8" style="9" bestFit="1" customWidth="1"/>
    <col min="790" max="1024" width="9.109375" style="9"/>
    <col min="1025" max="1025" width="6.5546875" style="9" customWidth="1"/>
    <col min="1026" max="1026" width="36.33203125" style="9" customWidth="1"/>
    <col min="1027" max="1027" width="0" style="9" hidden="1" customWidth="1"/>
    <col min="1028" max="1028" width="25" style="9" bestFit="1" customWidth="1"/>
    <col min="1029" max="1029" width="10.6640625" style="9" customWidth="1"/>
    <col min="1030" max="1036" width="16.33203125" style="9" customWidth="1"/>
    <col min="1037" max="1037" width="19.33203125" style="9" customWidth="1"/>
    <col min="1038" max="1039" width="16.33203125" style="9" customWidth="1"/>
    <col min="1040" max="1040" width="31.44140625" style="9" customWidth="1"/>
    <col min="1041" max="1043" width="11.21875" style="9" bestFit="1" customWidth="1"/>
    <col min="1044" max="1044" width="9.109375" style="9"/>
    <col min="1045" max="1045" width="8" style="9" bestFit="1" customWidth="1"/>
    <col min="1046" max="1280" width="9.109375" style="9"/>
    <col min="1281" max="1281" width="6.5546875" style="9" customWidth="1"/>
    <col min="1282" max="1282" width="36.33203125" style="9" customWidth="1"/>
    <col min="1283" max="1283" width="0" style="9" hidden="1" customWidth="1"/>
    <col min="1284" max="1284" width="25" style="9" bestFit="1" customWidth="1"/>
    <col min="1285" max="1285" width="10.6640625" style="9" customWidth="1"/>
    <col min="1286" max="1292" width="16.33203125" style="9" customWidth="1"/>
    <col min="1293" max="1293" width="19.33203125" style="9" customWidth="1"/>
    <col min="1294" max="1295" width="16.33203125" style="9" customWidth="1"/>
    <col min="1296" max="1296" width="31.44140625" style="9" customWidth="1"/>
    <col min="1297" max="1299" width="11.21875" style="9" bestFit="1" customWidth="1"/>
    <col min="1300" max="1300" width="9.109375" style="9"/>
    <col min="1301" max="1301" width="8" style="9" bestFit="1" customWidth="1"/>
    <col min="1302" max="1536" width="9.109375" style="9"/>
    <col min="1537" max="1537" width="6.5546875" style="9" customWidth="1"/>
    <col min="1538" max="1538" width="36.33203125" style="9" customWidth="1"/>
    <col min="1539" max="1539" width="0" style="9" hidden="1" customWidth="1"/>
    <col min="1540" max="1540" width="25" style="9" bestFit="1" customWidth="1"/>
    <col min="1541" max="1541" width="10.6640625" style="9" customWidth="1"/>
    <col min="1542" max="1548" width="16.33203125" style="9" customWidth="1"/>
    <col min="1549" max="1549" width="19.33203125" style="9" customWidth="1"/>
    <col min="1550" max="1551" width="16.33203125" style="9" customWidth="1"/>
    <col min="1552" max="1552" width="31.44140625" style="9" customWidth="1"/>
    <col min="1553" max="1555" width="11.21875" style="9" bestFit="1" customWidth="1"/>
    <col min="1556" max="1556" width="9.109375" style="9"/>
    <col min="1557" max="1557" width="8" style="9" bestFit="1" customWidth="1"/>
    <col min="1558" max="1792" width="9.109375" style="9"/>
    <col min="1793" max="1793" width="6.5546875" style="9" customWidth="1"/>
    <col min="1794" max="1794" width="36.33203125" style="9" customWidth="1"/>
    <col min="1795" max="1795" width="0" style="9" hidden="1" customWidth="1"/>
    <col min="1796" max="1796" width="25" style="9" bestFit="1" customWidth="1"/>
    <col min="1797" max="1797" width="10.6640625" style="9" customWidth="1"/>
    <col min="1798" max="1804" width="16.33203125" style="9" customWidth="1"/>
    <col min="1805" max="1805" width="19.33203125" style="9" customWidth="1"/>
    <col min="1806" max="1807" width="16.33203125" style="9" customWidth="1"/>
    <col min="1808" max="1808" width="31.44140625" style="9" customWidth="1"/>
    <col min="1809" max="1811" width="11.21875" style="9" bestFit="1" customWidth="1"/>
    <col min="1812" max="1812" width="9.109375" style="9"/>
    <col min="1813" max="1813" width="8" style="9" bestFit="1" customWidth="1"/>
    <col min="1814" max="2048" width="9.109375" style="9"/>
    <col min="2049" max="2049" width="6.5546875" style="9" customWidth="1"/>
    <col min="2050" max="2050" width="36.33203125" style="9" customWidth="1"/>
    <col min="2051" max="2051" width="0" style="9" hidden="1" customWidth="1"/>
    <col min="2052" max="2052" width="25" style="9" bestFit="1" customWidth="1"/>
    <col min="2053" max="2053" width="10.6640625" style="9" customWidth="1"/>
    <col min="2054" max="2060" width="16.33203125" style="9" customWidth="1"/>
    <col min="2061" max="2061" width="19.33203125" style="9" customWidth="1"/>
    <col min="2062" max="2063" width="16.33203125" style="9" customWidth="1"/>
    <col min="2064" max="2064" width="31.44140625" style="9" customWidth="1"/>
    <col min="2065" max="2067" width="11.21875" style="9" bestFit="1" customWidth="1"/>
    <col min="2068" max="2068" width="9.109375" style="9"/>
    <col min="2069" max="2069" width="8" style="9" bestFit="1" customWidth="1"/>
    <col min="2070" max="2304" width="9.109375" style="9"/>
    <col min="2305" max="2305" width="6.5546875" style="9" customWidth="1"/>
    <col min="2306" max="2306" width="36.33203125" style="9" customWidth="1"/>
    <col min="2307" max="2307" width="0" style="9" hidden="1" customWidth="1"/>
    <col min="2308" max="2308" width="25" style="9" bestFit="1" customWidth="1"/>
    <col min="2309" max="2309" width="10.6640625" style="9" customWidth="1"/>
    <col min="2310" max="2316" width="16.33203125" style="9" customWidth="1"/>
    <col min="2317" max="2317" width="19.33203125" style="9" customWidth="1"/>
    <col min="2318" max="2319" width="16.33203125" style="9" customWidth="1"/>
    <col min="2320" max="2320" width="31.44140625" style="9" customWidth="1"/>
    <col min="2321" max="2323" width="11.21875" style="9" bestFit="1" customWidth="1"/>
    <col min="2324" max="2324" width="9.109375" style="9"/>
    <col min="2325" max="2325" width="8" style="9" bestFit="1" customWidth="1"/>
    <col min="2326" max="2560" width="9.109375" style="9"/>
    <col min="2561" max="2561" width="6.5546875" style="9" customWidth="1"/>
    <col min="2562" max="2562" width="36.33203125" style="9" customWidth="1"/>
    <col min="2563" max="2563" width="0" style="9" hidden="1" customWidth="1"/>
    <col min="2564" max="2564" width="25" style="9" bestFit="1" customWidth="1"/>
    <col min="2565" max="2565" width="10.6640625" style="9" customWidth="1"/>
    <col min="2566" max="2572" width="16.33203125" style="9" customWidth="1"/>
    <col min="2573" max="2573" width="19.33203125" style="9" customWidth="1"/>
    <col min="2574" max="2575" width="16.33203125" style="9" customWidth="1"/>
    <col min="2576" max="2576" width="31.44140625" style="9" customWidth="1"/>
    <col min="2577" max="2579" width="11.21875" style="9" bestFit="1" customWidth="1"/>
    <col min="2580" max="2580" width="9.109375" style="9"/>
    <col min="2581" max="2581" width="8" style="9" bestFit="1" customWidth="1"/>
    <col min="2582" max="2816" width="9.109375" style="9"/>
    <col min="2817" max="2817" width="6.5546875" style="9" customWidth="1"/>
    <col min="2818" max="2818" width="36.33203125" style="9" customWidth="1"/>
    <col min="2819" max="2819" width="0" style="9" hidden="1" customWidth="1"/>
    <col min="2820" max="2820" width="25" style="9" bestFit="1" customWidth="1"/>
    <col min="2821" max="2821" width="10.6640625" style="9" customWidth="1"/>
    <col min="2822" max="2828" width="16.33203125" style="9" customWidth="1"/>
    <col min="2829" max="2829" width="19.33203125" style="9" customWidth="1"/>
    <col min="2830" max="2831" width="16.33203125" style="9" customWidth="1"/>
    <col min="2832" max="2832" width="31.44140625" style="9" customWidth="1"/>
    <col min="2833" max="2835" width="11.21875" style="9" bestFit="1" customWidth="1"/>
    <col min="2836" max="2836" width="9.109375" style="9"/>
    <col min="2837" max="2837" width="8" style="9" bestFit="1" customWidth="1"/>
    <col min="2838" max="3072" width="9.109375" style="9"/>
    <col min="3073" max="3073" width="6.5546875" style="9" customWidth="1"/>
    <col min="3074" max="3074" width="36.33203125" style="9" customWidth="1"/>
    <col min="3075" max="3075" width="0" style="9" hidden="1" customWidth="1"/>
    <col min="3076" max="3076" width="25" style="9" bestFit="1" customWidth="1"/>
    <col min="3077" max="3077" width="10.6640625" style="9" customWidth="1"/>
    <col min="3078" max="3084" width="16.33203125" style="9" customWidth="1"/>
    <col min="3085" max="3085" width="19.33203125" style="9" customWidth="1"/>
    <col min="3086" max="3087" width="16.33203125" style="9" customWidth="1"/>
    <col min="3088" max="3088" width="31.44140625" style="9" customWidth="1"/>
    <col min="3089" max="3091" width="11.21875" style="9" bestFit="1" customWidth="1"/>
    <col min="3092" max="3092" width="9.109375" style="9"/>
    <col min="3093" max="3093" width="8" style="9" bestFit="1" customWidth="1"/>
    <col min="3094" max="3328" width="9.109375" style="9"/>
    <col min="3329" max="3329" width="6.5546875" style="9" customWidth="1"/>
    <col min="3330" max="3330" width="36.33203125" style="9" customWidth="1"/>
    <col min="3331" max="3331" width="0" style="9" hidden="1" customWidth="1"/>
    <col min="3332" max="3332" width="25" style="9" bestFit="1" customWidth="1"/>
    <col min="3333" max="3333" width="10.6640625" style="9" customWidth="1"/>
    <col min="3334" max="3340" width="16.33203125" style="9" customWidth="1"/>
    <col min="3341" max="3341" width="19.33203125" style="9" customWidth="1"/>
    <col min="3342" max="3343" width="16.33203125" style="9" customWidth="1"/>
    <col min="3344" max="3344" width="31.44140625" style="9" customWidth="1"/>
    <col min="3345" max="3347" width="11.21875" style="9" bestFit="1" customWidth="1"/>
    <col min="3348" max="3348" width="9.109375" style="9"/>
    <col min="3349" max="3349" width="8" style="9" bestFit="1" customWidth="1"/>
    <col min="3350" max="3584" width="9.109375" style="9"/>
    <col min="3585" max="3585" width="6.5546875" style="9" customWidth="1"/>
    <col min="3586" max="3586" width="36.33203125" style="9" customWidth="1"/>
    <col min="3587" max="3587" width="0" style="9" hidden="1" customWidth="1"/>
    <col min="3588" max="3588" width="25" style="9" bestFit="1" customWidth="1"/>
    <col min="3589" max="3589" width="10.6640625" style="9" customWidth="1"/>
    <col min="3590" max="3596" width="16.33203125" style="9" customWidth="1"/>
    <col min="3597" max="3597" width="19.33203125" style="9" customWidth="1"/>
    <col min="3598" max="3599" width="16.33203125" style="9" customWidth="1"/>
    <col min="3600" max="3600" width="31.44140625" style="9" customWidth="1"/>
    <col min="3601" max="3603" width="11.21875" style="9" bestFit="1" customWidth="1"/>
    <col min="3604" max="3604" width="9.109375" style="9"/>
    <col min="3605" max="3605" width="8" style="9" bestFit="1" customWidth="1"/>
    <col min="3606" max="3840" width="9.109375" style="9"/>
    <col min="3841" max="3841" width="6.5546875" style="9" customWidth="1"/>
    <col min="3842" max="3842" width="36.33203125" style="9" customWidth="1"/>
    <col min="3843" max="3843" width="0" style="9" hidden="1" customWidth="1"/>
    <col min="3844" max="3844" width="25" style="9" bestFit="1" customWidth="1"/>
    <col min="3845" max="3845" width="10.6640625" style="9" customWidth="1"/>
    <col min="3846" max="3852" width="16.33203125" style="9" customWidth="1"/>
    <col min="3853" max="3853" width="19.33203125" style="9" customWidth="1"/>
    <col min="3854" max="3855" width="16.33203125" style="9" customWidth="1"/>
    <col min="3856" max="3856" width="31.44140625" style="9" customWidth="1"/>
    <col min="3857" max="3859" width="11.21875" style="9" bestFit="1" customWidth="1"/>
    <col min="3860" max="3860" width="9.109375" style="9"/>
    <col min="3861" max="3861" width="8" style="9" bestFit="1" customWidth="1"/>
    <col min="3862" max="4096" width="9.109375" style="9"/>
    <col min="4097" max="4097" width="6.5546875" style="9" customWidth="1"/>
    <col min="4098" max="4098" width="36.33203125" style="9" customWidth="1"/>
    <col min="4099" max="4099" width="0" style="9" hidden="1" customWidth="1"/>
    <col min="4100" max="4100" width="25" style="9" bestFit="1" customWidth="1"/>
    <col min="4101" max="4101" width="10.6640625" style="9" customWidth="1"/>
    <col min="4102" max="4108" width="16.33203125" style="9" customWidth="1"/>
    <col min="4109" max="4109" width="19.33203125" style="9" customWidth="1"/>
    <col min="4110" max="4111" width="16.33203125" style="9" customWidth="1"/>
    <col min="4112" max="4112" width="31.44140625" style="9" customWidth="1"/>
    <col min="4113" max="4115" width="11.21875" style="9" bestFit="1" customWidth="1"/>
    <col min="4116" max="4116" width="9.109375" style="9"/>
    <col min="4117" max="4117" width="8" style="9" bestFit="1" customWidth="1"/>
    <col min="4118" max="4352" width="9.109375" style="9"/>
    <col min="4353" max="4353" width="6.5546875" style="9" customWidth="1"/>
    <col min="4354" max="4354" width="36.33203125" style="9" customWidth="1"/>
    <col min="4355" max="4355" width="0" style="9" hidden="1" customWidth="1"/>
    <col min="4356" max="4356" width="25" style="9" bestFit="1" customWidth="1"/>
    <col min="4357" max="4357" width="10.6640625" style="9" customWidth="1"/>
    <col min="4358" max="4364" width="16.33203125" style="9" customWidth="1"/>
    <col min="4365" max="4365" width="19.33203125" style="9" customWidth="1"/>
    <col min="4366" max="4367" width="16.33203125" style="9" customWidth="1"/>
    <col min="4368" max="4368" width="31.44140625" style="9" customWidth="1"/>
    <col min="4369" max="4371" width="11.21875" style="9" bestFit="1" customWidth="1"/>
    <col min="4372" max="4372" width="9.109375" style="9"/>
    <col min="4373" max="4373" width="8" style="9" bestFit="1" customWidth="1"/>
    <col min="4374" max="4608" width="9.109375" style="9"/>
    <col min="4609" max="4609" width="6.5546875" style="9" customWidth="1"/>
    <col min="4610" max="4610" width="36.33203125" style="9" customWidth="1"/>
    <col min="4611" max="4611" width="0" style="9" hidden="1" customWidth="1"/>
    <col min="4612" max="4612" width="25" style="9" bestFit="1" customWidth="1"/>
    <col min="4613" max="4613" width="10.6640625" style="9" customWidth="1"/>
    <col min="4614" max="4620" width="16.33203125" style="9" customWidth="1"/>
    <col min="4621" max="4621" width="19.33203125" style="9" customWidth="1"/>
    <col min="4622" max="4623" width="16.33203125" style="9" customWidth="1"/>
    <col min="4624" max="4624" width="31.44140625" style="9" customWidth="1"/>
    <col min="4625" max="4627" width="11.21875" style="9" bestFit="1" customWidth="1"/>
    <col min="4628" max="4628" width="9.109375" style="9"/>
    <col min="4629" max="4629" width="8" style="9" bestFit="1" customWidth="1"/>
    <col min="4630" max="4864" width="9.109375" style="9"/>
    <col min="4865" max="4865" width="6.5546875" style="9" customWidth="1"/>
    <col min="4866" max="4866" width="36.33203125" style="9" customWidth="1"/>
    <col min="4867" max="4867" width="0" style="9" hidden="1" customWidth="1"/>
    <col min="4868" max="4868" width="25" style="9" bestFit="1" customWidth="1"/>
    <col min="4869" max="4869" width="10.6640625" style="9" customWidth="1"/>
    <col min="4870" max="4876" width="16.33203125" style="9" customWidth="1"/>
    <col min="4877" max="4877" width="19.33203125" style="9" customWidth="1"/>
    <col min="4878" max="4879" width="16.33203125" style="9" customWidth="1"/>
    <col min="4880" max="4880" width="31.44140625" style="9" customWidth="1"/>
    <col min="4881" max="4883" width="11.21875" style="9" bestFit="1" customWidth="1"/>
    <col min="4884" max="4884" width="9.109375" style="9"/>
    <col min="4885" max="4885" width="8" style="9" bestFit="1" customWidth="1"/>
    <col min="4886" max="5120" width="9.109375" style="9"/>
    <col min="5121" max="5121" width="6.5546875" style="9" customWidth="1"/>
    <col min="5122" max="5122" width="36.33203125" style="9" customWidth="1"/>
    <col min="5123" max="5123" width="0" style="9" hidden="1" customWidth="1"/>
    <col min="5124" max="5124" width="25" style="9" bestFit="1" customWidth="1"/>
    <col min="5125" max="5125" width="10.6640625" style="9" customWidth="1"/>
    <col min="5126" max="5132" width="16.33203125" style="9" customWidth="1"/>
    <col min="5133" max="5133" width="19.33203125" style="9" customWidth="1"/>
    <col min="5134" max="5135" width="16.33203125" style="9" customWidth="1"/>
    <col min="5136" max="5136" width="31.44140625" style="9" customWidth="1"/>
    <col min="5137" max="5139" width="11.21875" style="9" bestFit="1" customWidth="1"/>
    <col min="5140" max="5140" width="9.109375" style="9"/>
    <col min="5141" max="5141" width="8" style="9" bestFit="1" customWidth="1"/>
    <col min="5142" max="5376" width="9.109375" style="9"/>
    <col min="5377" max="5377" width="6.5546875" style="9" customWidth="1"/>
    <col min="5378" max="5378" width="36.33203125" style="9" customWidth="1"/>
    <col min="5379" max="5379" width="0" style="9" hidden="1" customWidth="1"/>
    <col min="5380" max="5380" width="25" style="9" bestFit="1" customWidth="1"/>
    <col min="5381" max="5381" width="10.6640625" style="9" customWidth="1"/>
    <col min="5382" max="5388" width="16.33203125" style="9" customWidth="1"/>
    <col min="5389" max="5389" width="19.33203125" style="9" customWidth="1"/>
    <col min="5390" max="5391" width="16.33203125" style="9" customWidth="1"/>
    <col min="5392" max="5392" width="31.44140625" style="9" customWidth="1"/>
    <col min="5393" max="5395" width="11.21875" style="9" bestFit="1" customWidth="1"/>
    <col min="5396" max="5396" width="9.109375" style="9"/>
    <col min="5397" max="5397" width="8" style="9" bestFit="1" customWidth="1"/>
    <col min="5398" max="5632" width="9.109375" style="9"/>
    <col min="5633" max="5633" width="6.5546875" style="9" customWidth="1"/>
    <col min="5634" max="5634" width="36.33203125" style="9" customWidth="1"/>
    <col min="5635" max="5635" width="0" style="9" hidden="1" customWidth="1"/>
    <col min="5636" max="5636" width="25" style="9" bestFit="1" customWidth="1"/>
    <col min="5637" max="5637" width="10.6640625" style="9" customWidth="1"/>
    <col min="5638" max="5644" width="16.33203125" style="9" customWidth="1"/>
    <col min="5645" max="5645" width="19.33203125" style="9" customWidth="1"/>
    <col min="5646" max="5647" width="16.33203125" style="9" customWidth="1"/>
    <col min="5648" max="5648" width="31.44140625" style="9" customWidth="1"/>
    <col min="5649" max="5651" width="11.21875" style="9" bestFit="1" customWidth="1"/>
    <col min="5652" max="5652" width="9.109375" style="9"/>
    <col min="5653" max="5653" width="8" style="9" bestFit="1" customWidth="1"/>
    <col min="5654" max="5888" width="9.109375" style="9"/>
    <col min="5889" max="5889" width="6.5546875" style="9" customWidth="1"/>
    <col min="5890" max="5890" width="36.33203125" style="9" customWidth="1"/>
    <col min="5891" max="5891" width="0" style="9" hidden="1" customWidth="1"/>
    <col min="5892" max="5892" width="25" style="9" bestFit="1" customWidth="1"/>
    <col min="5893" max="5893" width="10.6640625" style="9" customWidth="1"/>
    <col min="5894" max="5900" width="16.33203125" style="9" customWidth="1"/>
    <col min="5901" max="5901" width="19.33203125" style="9" customWidth="1"/>
    <col min="5902" max="5903" width="16.33203125" style="9" customWidth="1"/>
    <col min="5904" max="5904" width="31.44140625" style="9" customWidth="1"/>
    <col min="5905" max="5907" width="11.21875" style="9" bestFit="1" customWidth="1"/>
    <col min="5908" max="5908" width="9.109375" style="9"/>
    <col min="5909" max="5909" width="8" style="9" bestFit="1" customWidth="1"/>
    <col min="5910" max="6144" width="9.109375" style="9"/>
    <col min="6145" max="6145" width="6.5546875" style="9" customWidth="1"/>
    <col min="6146" max="6146" width="36.33203125" style="9" customWidth="1"/>
    <col min="6147" max="6147" width="0" style="9" hidden="1" customWidth="1"/>
    <col min="6148" max="6148" width="25" style="9" bestFit="1" customWidth="1"/>
    <col min="6149" max="6149" width="10.6640625" style="9" customWidth="1"/>
    <col min="6150" max="6156" width="16.33203125" style="9" customWidth="1"/>
    <col min="6157" max="6157" width="19.33203125" style="9" customWidth="1"/>
    <col min="6158" max="6159" width="16.33203125" style="9" customWidth="1"/>
    <col min="6160" max="6160" width="31.44140625" style="9" customWidth="1"/>
    <col min="6161" max="6163" width="11.21875" style="9" bestFit="1" customWidth="1"/>
    <col min="6164" max="6164" width="9.109375" style="9"/>
    <col min="6165" max="6165" width="8" style="9" bestFit="1" customWidth="1"/>
    <col min="6166" max="6400" width="9.109375" style="9"/>
    <col min="6401" max="6401" width="6.5546875" style="9" customWidth="1"/>
    <col min="6402" max="6402" width="36.33203125" style="9" customWidth="1"/>
    <col min="6403" max="6403" width="0" style="9" hidden="1" customWidth="1"/>
    <col min="6404" max="6404" width="25" style="9" bestFit="1" customWidth="1"/>
    <col min="6405" max="6405" width="10.6640625" style="9" customWidth="1"/>
    <col min="6406" max="6412" width="16.33203125" style="9" customWidth="1"/>
    <col min="6413" max="6413" width="19.33203125" style="9" customWidth="1"/>
    <col min="6414" max="6415" width="16.33203125" style="9" customWidth="1"/>
    <col min="6416" max="6416" width="31.44140625" style="9" customWidth="1"/>
    <col min="6417" max="6419" width="11.21875" style="9" bestFit="1" customWidth="1"/>
    <col min="6420" max="6420" width="9.109375" style="9"/>
    <col min="6421" max="6421" width="8" style="9" bestFit="1" customWidth="1"/>
    <col min="6422" max="6656" width="9.109375" style="9"/>
    <col min="6657" max="6657" width="6.5546875" style="9" customWidth="1"/>
    <col min="6658" max="6658" width="36.33203125" style="9" customWidth="1"/>
    <col min="6659" max="6659" width="0" style="9" hidden="1" customWidth="1"/>
    <col min="6660" max="6660" width="25" style="9" bestFit="1" customWidth="1"/>
    <col min="6661" max="6661" width="10.6640625" style="9" customWidth="1"/>
    <col min="6662" max="6668" width="16.33203125" style="9" customWidth="1"/>
    <col min="6669" max="6669" width="19.33203125" style="9" customWidth="1"/>
    <col min="6670" max="6671" width="16.33203125" style="9" customWidth="1"/>
    <col min="6672" max="6672" width="31.44140625" style="9" customWidth="1"/>
    <col min="6673" max="6675" width="11.21875" style="9" bestFit="1" customWidth="1"/>
    <col min="6676" max="6676" width="9.109375" style="9"/>
    <col min="6677" max="6677" width="8" style="9" bestFit="1" customWidth="1"/>
    <col min="6678" max="6912" width="9.109375" style="9"/>
    <col min="6913" max="6913" width="6.5546875" style="9" customWidth="1"/>
    <col min="6914" max="6914" width="36.33203125" style="9" customWidth="1"/>
    <col min="6915" max="6915" width="0" style="9" hidden="1" customWidth="1"/>
    <col min="6916" max="6916" width="25" style="9" bestFit="1" customWidth="1"/>
    <col min="6917" max="6917" width="10.6640625" style="9" customWidth="1"/>
    <col min="6918" max="6924" width="16.33203125" style="9" customWidth="1"/>
    <col min="6925" max="6925" width="19.33203125" style="9" customWidth="1"/>
    <col min="6926" max="6927" width="16.33203125" style="9" customWidth="1"/>
    <col min="6928" max="6928" width="31.44140625" style="9" customWidth="1"/>
    <col min="6929" max="6931" width="11.21875" style="9" bestFit="1" customWidth="1"/>
    <col min="6932" max="6932" width="9.109375" style="9"/>
    <col min="6933" max="6933" width="8" style="9" bestFit="1" customWidth="1"/>
    <col min="6934" max="7168" width="9.109375" style="9"/>
    <col min="7169" max="7169" width="6.5546875" style="9" customWidth="1"/>
    <col min="7170" max="7170" width="36.33203125" style="9" customWidth="1"/>
    <col min="7171" max="7171" width="0" style="9" hidden="1" customWidth="1"/>
    <col min="7172" max="7172" width="25" style="9" bestFit="1" customWidth="1"/>
    <col min="7173" max="7173" width="10.6640625" style="9" customWidth="1"/>
    <col min="7174" max="7180" width="16.33203125" style="9" customWidth="1"/>
    <col min="7181" max="7181" width="19.33203125" style="9" customWidth="1"/>
    <col min="7182" max="7183" width="16.33203125" style="9" customWidth="1"/>
    <col min="7184" max="7184" width="31.44140625" style="9" customWidth="1"/>
    <col min="7185" max="7187" width="11.21875" style="9" bestFit="1" customWidth="1"/>
    <col min="7188" max="7188" width="9.109375" style="9"/>
    <col min="7189" max="7189" width="8" style="9" bestFit="1" customWidth="1"/>
    <col min="7190" max="7424" width="9.109375" style="9"/>
    <col min="7425" max="7425" width="6.5546875" style="9" customWidth="1"/>
    <col min="7426" max="7426" width="36.33203125" style="9" customWidth="1"/>
    <col min="7427" max="7427" width="0" style="9" hidden="1" customWidth="1"/>
    <col min="7428" max="7428" width="25" style="9" bestFit="1" customWidth="1"/>
    <col min="7429" max="7429" width="10.6640625" style="9" customWidth="1"/>
    <col min="7430" max="7436" width="16.33203125" style="9" customWidth="1"/>
    <col min="7437" max="7437" width="19.33203125" style="9" customWidth="1"/>
    <col min="7438" max="7439" width="16.33203125" style="9" customWidth="1"/>
    <col min="7440" max="7440" width="31.44140625" style="9" customWidth="1"/>
    <col min="7441" max="7443" width="11.21875" style="9" bestFit="1" customWidth="1"/>
    <col min="7444" max="7444" width="9.109375" style="9"/>
    <col min="7445" max="7445" width="8" style="9" bestFit="1" customWidth="1"/>
    <col min="7446" max="7680" width="9.109375" style="9"/>
    <col min="7681" max="7681" width="6.5546875" style="9" customWidth="1"/>
    <col min="7682" max="7682" width="36.33203125" style="9" customWidth="1"/>
    <col min="7683" max="7683" width="0" style="9" hidden="1" customWidth="1"/>
    <col min="7684" max="7684" width="25" style="9" bestFit="1" customWidth="1"/>
    <col min="7685" max="7685" width="10.6640625" style="9" customWidth="1"/>
    <col min="7686" max="7692" width="16.33203125" style="9" customWidth="1"/>
    <col min="7693" max="7693" width="19.33203125" style="9" customWidth="1"/>
    <col min="7694" max="7695" width="16.33203125" style="9" customWidth="1"/>
    <col min="7696" max="7696" width="31.44140625" style="9" customWidth="1"/>
    <col min="7697" max="7699" width="11.21875" style="9" bestFit="1" customWidth="1"/>
    <col min="7700" max="7700" width="9.109375" style="9"/>
    <col min="7701" max="7701" width="8" style="9" bestFit="1" customWidth="1"/>
    <col min="7702" max="7936" width="9.109375" style="9"/>
    <col min="7937" max="7937" width="6.5546875" style="9" customWidth="1"/>
    <col min="7938" max="7938" width="36.33203125" style="9" customWidth="1"/>
    <col min="7939" max="7939" width="0" style="9" hidden="1" customWidth="1"/>
    <col min="7940" max="7940" width="25" style="9" bestFit="1" customWidth="1"/>
    <col min="7941" max="7941" width="10.6640625" style="9" customWidth="1"/>
    <col min="7942" max="7948" width="16.33203125" style="9" customWidth="1"/>
    <col min="7949" max="7949" width="19.33203125" style="9" customWidth="1"/>
    <col min="7950" max="7951" width="16.33203125" style="9" customWidth="1"/>
    <col min="7952" max="7952" width="31.44140625" style="9" customWidth="1"/>
    <col min="7953" max="7955" width="11.21875" style="9" bestFit="1" customWidth="1"/>
    <col min="7956" max="7956" width="9.109375" style="9"/>
    <col min="7957" max="7957" width="8" style="9" bestFit="1" customWidth="1"/>
    <col min="7958" max="8192" width="9.109375" style="9"/>
    <col min="8193" max="8193" width="6.5546875" style="9" customWidth="1"/>
    <col min="8194" max="8194" width="36.33203125" style="9" customWidth="1"/>
    <col min="8195" max="8195" width="0" style="9" hidden="1" customWidth="1"/>
    <col min="8196" max="8196" width="25" style="9" bestFit="1" customWidth="1"/>
    <col min="8197" max="8197" width="10.6640625" style="9" customWidth="1"/>
    <col min="8198" max="8204" width="16.33203125" style="9" customWidth="1"/>
    <col min="8205" max="8205" width="19.33203125" style="9" customWidth="1"/>
    <col min="8206" max="8207" width="16.33203125" style="9" customWidth="1"/>
    <col min="8208" max="8208" width="31.44140625" style="9" customWidth="1"/>
    <col min="8209" max="8211" width="11.21875" style="9" bestFit="1" customWidth="1"/>
    <col min="8212" max="8212" width="9.109375" style="9"/>
    <col min="8213" max="8213" width="8" style="9" bestFit="1" customWidth="1"/>
    <col min="8214" max="8448" width="9.109375" style="9"/>
    <col min="8449" max="8449" width="6.5546875" style="9" customWidth="1"/>
    <col min="8450" max="8450" width="36.33203125" style="9" customWidth="1"/>
    <col min="8451" max="8451" width="0" style="9" hidden="1" customWidth="1"/>
    <col min="8452" max="8452" width="25" style="9" bestFit="1" customWidth="1"/>
    <col min="8453" max="8453" width="10.6640625" style="9" customWidth="1"/>
    <col min="8454" max="8460" width="16.33203125" style="9" customWidth="1"/>
    <col min="8461" max="8461" width="19.33203125" style="9" customWidth="1"/>
    <col min="8462" max="8463" width="16.33203125" style="9" customWidth="1"/>
    <col min="8464" max="8464" width="31.44140625" style="9" customWidth="1"/>
    <col min="8465" max="8467" width="11.21875" style="9" bestFit="1" customWidth="1"/>
    <col min="8468" max="8468" width="9.109375" style="9"/>
    <col min="8469" max="8469" width="8" style="9" bestFit="1" customWidth="1"/>
    <col min="8470" max="8704" width="9.109375" style="9"/>
    <col min="8705" max="8705" width="6.5546875" style="9" customWidth="1"/>
    <col min="8706" max="8706" width="36.33203125" style="9" customWidth="1"/>
    <col min="8707" max="8707" width="0" style="9" hidden="1" customWidth="1"/>
    <col min="8708" max="8708" width="25" style="9" bestFit="1" customWidth="1"/>
    <col min="8709" max="8709" width="10.6640625" style="9" customWidth="1"/>
    <col min="8710" max="8716" width="16.33203125" style="9" customWidth="1"/>
    <col min="8717" max="8717" width="19.33203125" style="9" customWidth="1"/>
    <col min="8718" max="8719" width="16.33203125" style="9" customWidth="1"/>
    <col min="8720" max="8720" width="31.44140625" style="9" customWidth="1"/>
    <col min="8721" max="8723" width="11.21875" style="9" bestFit="1" customWidth="1"/>
    <col min="8724" max="8724" width="9.109375" style="9"/>
    <col min="8725" max="8725" width="8" style="9" bestFit="1" customWidth="1"/>
    <col min="8726" max="8960" width="9.109375" style="9"/>
    <col min="8961" max="8961" width="6.5546875" style="9" customWidth="1"/>
    <col min="8962" max="8962" width="36.33203125" style="9" customWidth="1"/>
    <col min="8963" max="8963" width="0" style="9" hidden="1" customWidth="1"/>
    <col min="8964" max="8964" width="25" style="9" bestFit="1" customWidth="1"/>
    <col min="8965" max="8965" width="10.6640625" style="9" customWidth="1"/>
    <col min="8966" max="8972" width="16.33203125" style="9" customWidth="1"/>
    <col min="8973" max="8973" width="19.33203125" style="9" customWidth="1"/>
    <col min="8974" max="8975" width="16.33203125" style="9" customWidth="1"/>
    <col min="8976" max="8976" width="31.44140625" style="9" customWidth="1"/>
    <col min="8977" max="8979" width="11.21875" style="9" bestFit="1" customWidth="1"/>
    <col min="8980" max="8980" width="9.109375" style="9"/>
    <col min="8981" max="8981" width="8" style="9" bestFit="1" customWidth="1"/>
    <col min="8982" max="9216" width="9.109375" style="9"/>
    <col min="9217" max="9217" width="6.5546875" style="9" customWidth="1"/>
    <col min="9218" max="9218" width="36.33203125" style="9" customWidth="1"/>
    <col min="9219" max="9219" width="0" style="9" hidden="1" customWidth="1"/>
    <col min="9220" max="9220" width="25" style="9" bestFit="1" customWidth="1"/>
    <col min="9221" max="9221" width="10.6640625" style="9" customWidth="1"/>
    <col min="9222" max="9228" width="16.33203125" style="9" customWidth="1"/>
    <col min="9229" max="9229" width="19.33203125" style="9" customWidth="1"/>
    <col min="9230" max="9231" width="16.33203125" style="9" customWidth="1"/>
    <col min="9232" max="9232" width="31.44140625" style="9" customWidth="1"/>
    <col min="9233" max="9235" width="11.21875" style="9" bestFit="1" customWidth="1"/>
    <col min="9236" max="9236" width="9.109375" style="9"/>
    <col min="9237" max="9237" width="8" style="9" bestFit="1" customWidth="1"/>
    <col min="9238" max="9472" width="9.109375" style="9"/>
    <col min="9473" max="9473" width="6.5546875" style="9" customWidth="1"/>
    <col min="9474" max="9474" width="36.33203125" style="9" customWidth="1"/>
    <col min="9475" max="9475" width="0" style="9" hidden="1" customWidth="1"/>
    <col min="9476" max="9476" width="25" style="9" bestFit="1" customWidth="1"/>
    <col min="9477" max="9477" width="10.6640625" style="9" customWidth="1"/>
    <col min="9478" max="9484" width="16.33203125" style="9" customWidth="1"/>
    <col min="9485" max="9485" width="19.33203125" style="9" customWidth="1"/>
    <col min="9486" max="9487" width="16.33203125" style="9" customWidth="1"/>
    <col min="9488" max="9488" width="31.44140625" style="9" customWidth="1"/>
    <col min="9489" max="9491" width="11.21875" style="9" bestFit="1" customWidth="1"/>
    <col min="9492" max="9492" width="9.109375" style="9"/>
    <col min="9493" max="9493" width="8" style="9" bestFit="1" customWidth="1"/>
    <col min="9494" max="9728" width="9.109375" style="9"/>
    <col min="9729" max="9729" width="6.5546875" style="9" customWidth="1"/>
    <col min="9730" max="9730" width="36.33203125" style="9" customWidth="1"/>
    <col min="9731" max="9731" width="0" style="9" hidden="1" customWidth="1"/>
    <col min="9732" max="9732" width="25" style="9" bestFit="1" customWidth="1"/>
    <col min="9733" max="9733" width="10.6640625" style="9" customWidth="1"/>
    <col min="9734" max="9740" width="16.33203125" style="9" customWidth="1"/>
    <col min="9741" max="9741" width="19.33203125" style="9" customWidth="1"/>
    <col min="9742" max="9743" width="16.33203125" style="9" customWidth="1"/>
    <col min="9744" max="9744" width="31.44140625" style="9" customWidth="1"/>
    <col min="9745" max="9747" width="11.21875" style="9" bestFit="1" customWidth="1"/>
    <col min="9748" max="9748" width="9.109375" style="9"/>
    <col min="9749" max="9749" width="8" style="9" bestFit="1" customWidth="1"/>
    <col min="9750" max="9984" width="9.109375" style="9"/>
    <col min="9985" max="9985" width="6.5546875" style="9" customWidth="1"/>
    <col min="9986" max="9986" width="36.33203125" style="9" customWidth="1"/>
    <col min="9987" max="9987" width="0" style="9" hidden="1" customWidth="1"/>
    <col min="9988" max="9988" width="25" style="9" bestFit="1" customWidth="1"/>
    <col min="9989" max="9989" width="10.6640625" style="9" customWidth="1"/>
    <col min="9990" max="9996" width="16.33203125" style="9" customWidth="1"/>
    <col min="9997" max="9997" width="19.33203125" style="9" customWidth="1"/>
    <col min="9998" max="9999" width="16.33203125" style="9" customWidth="1"/>
    <col min="10000" max="10000" width="31.44140625" style="9" customWidth="1"/>
    <col min="10001" max="10003" width="11.21875" style="9" bestFit="1" customWidth="1"/>
    <col min="10004" max="10004" width="9.109375" style="9"/>
    <col min="10005" max="10005" width="8" style="9" bestFit="1" customWidth="1"/>
    <col min="10006" max="10240" width="9.109375" style="9"/>
    <col min="10241" max="10241" width="6.5546875" style="9" customWidth="1"/>
    <col min="10242" max="10242" width="36.33203125" style="9" customWidth="1"/>
    <col min="10243" max="10243" width="0" style="9" hidden="1" customWidth="1"/>
    <col min="10244" max="10244" width="25" style="9" bestFit="1" customWidth="1"/>
    <col min="10245" max="10245" width="10.6640625" style="9" customWidth="1"/>
    <col min="10246" max="10252" width="16.33203125" style="9" customWidth="1"/>
    <col min="10253" max="10253" width="19.33203125" style="9" customWidth="1"/>
    <col min="10254" max="10255" width="16.33203125" style="9" customWidth="1"/>
    <col min="10256" max="10256" width="31.44140625" style="9" customWidth="1"/>
    <col min="10257" max="10259" width="11.21875" style="9" bestFit="1" customWidth="1"/>
    <col min="10260" max="10260" width="9.109375" style="9"/>
    <col min="10261" max="10261" width="8" style="9" bestFit="1" customWidth="1"/>
    <col min="10262" max="10496" width="9.109375" style="9"/>
    <col min="10497" max="10497" width="6.5546875" style="9" customWidth="1"/>
    <col min="10498" max="10498" width="36.33203125" style="9" customWidth="1"/>
    <col min="10499" max="10499" width="0" style="9" hidden="1" customWidth="1"/>
    <col min="10500" max="10500" width="25" style="9" bestFit="1" customWidth="1"/>
    <col min="10501" max="10501" width="10.6640625" style="9" customWidth="1"/>
    <col min="10502" max="10508" width="16.33203125" style="9" customWidth="1"/>
    <col min="10509" max="10509" width="19.33203125" style="9" customWidth="1"/>
    <col min="10510" max="10511" width="16.33203125" style="9" customWidth="1"/>
    <col min="10512" max="10512" width="31.44140625" style="9" customWidth="1"/>
    <col min="10513" max="10515" width="11.21875" style="9" bestFit="1" customWidth="1"/>
    <col min="10516" max="10516" width="9.109375" style="9"/>
    <col min="10517" max="10517" width="8" style="9" bestFit="1" customWidth="1"/>
    <col min="10518" max="10752" width="9.109375" style="9"/>
    <col min="10753" max="10753" width="6.5546875" style="9" customWidth="1"/>
    <col min="10754" max="10754" width="36.33203125" style="9" customWidth="1"/>
    <col min="10755" max="10755" width="0" style="9" hidden="1" customWidth="1"/>
    <col min="10756" max="10756" width="25" style="9" bestFit="1" customWidth="1"/>
    <col min="10757" max="10757" width="10.6640625" style="9" customWidth="1"/>
    <col min="10758" max="10764" width="16.33203125" style="9" customWidth="1"/>
    <col min="10765" max="10765" width="19.33203125" style="9" customWidth="1"/>
    <col min="10766" max="10767" width="16.33203125" style="9" customWidth="1"/>
    <col min="10768" max="10768" width="31.44140625" style="9" customWidth="1"/>
    <col min="10769" max="10771" width="11.21875" style="9" bestFit="1" customWidth="1"/>
    <col min="10772" max="10772" width="9.109375" style="9"/>
    <col min="10773" max="10773" width="8" style="9" bestFit="1" customWidth="1"/>
    <col min="10774" max="11008" width="9.109375" style="9"/>
    <col min="11009" max="11009" width="6.5546875" style="9" customWidth="1"/>
    <col min="11010" max="11010" width="36.33203125" style="9" customWidth="1"/>
    <col min="11011" max="11011" width="0" style="9" hidden="1" customWidth="1"/>
    <col min="11012" max="11012" width="25" style="9" bestFit="1" customWidth="1"/>
    <col min="11013" max="11013" width="10.6640625" style="9" customWidth="1"/>
    <col min="11014" max="11020" width="16.33203125" style="9" customWidth="1"/>
    <col min="11021" max="11021" width="19.33203125" style="9" customWidth="1"/>
    <col min="11022" max="11023" width="16.33203125" style="9" customWidth="1"/>
    <col min="11024" max="11024" width="31.44140625" style="9" customWidth="1"/>
    <col min="11025" max="11027" width="11.21875" style="9" bestFit="1" customWidth="1"/>
    <col min="11028" max="11028" width="9.109375" style="9"/>
    <col min="11029" max="11029" width="8" style="9" bestFit="1" customWidth="1"/>
    <col min="11030" max="11264" width="9.109375" style="9"/>
    <col min="11265" max="11265" width="6.5546875" style="9" customWidth="1"/>
    <col min="11266" max="11266" width="36.33203125" style="9" customWidth="1"/>
    <col min="11267" max="11267" width="0" style="9" hidden="1" customWidth="1"/>
    <col min="11268" max="11268" width="25" style="9" bestFit="1" customWidth="1"/>
    <col min="11269" max="11269" width="10.6640625" style="9" customWidth="1"/>
    <col min="11270" max="11276" width="16.33203125" style="9" customWidth="1"/>
    <col min="11277" max="11277" width="19.33203125" style="9" customWidth="1"/>
    <col min="11278" max="11279" width="16.33203125" style="9" customWidth="1"/>
    <col min="11280" max="11280" width="31.44140625" style="9" customWidth="1"/>
    <col min="11281" max="11283" width="11.21875" style="9" bestFit="1" customWidth="1"/>
    <col min="11284" max="11284" width="9.109375" style="9"/>
    <col min="11285" max="11285" width="8" style="9" bestFit="1" customWidth="1"/>
    <col min="11286" max="11520" width="9.109375" style="9"/>
    <col min="11521" max="11521" width="6.5546875" style="9" customWidth="1"/>
    <col min="11522" max="11522" width="36.33203125" style="9" customWidth="1"/>
    <col min="11523" max="11523" width="0" style="9" hidden="1" customWidth="1"/>
    <col min="11524" max="11524" width="25" style="9" bestFit="1" customWidth="1"/>
    <col min="11525" max="11525" width="10.6640625" style="9" customWidth="1"/>
    <col min="11526" max="11532" width="16.33203125" style="9" customWidth="1"/>
    <col min="11533" max="11533" width="19.33203125" style="9" customWidth="1"/>
    <col min="11534" max="11535" width="16.33203125" style="9" customWidth="1"/>
    <col min="11536" max="11536" width="31.44140625" style="9" customWidth="1"/>
    <col min="11537" max="11539" width="11.21875" style="9" bestFit="1" customWidth="1"/>
    <col min="11540" max="11540" width="9.109375" style="9"/>
    <col min="11541" max="11541" width="8" style="9" bestFit="1" customWidth="1"/>
    <col min="11542" max="11776" width="9.109375" style="9"/>
    <col min="11777" max="11777" width="6.5546875" style="9" customWidth="1"/>
    <col min="11778" max="11778" width="36.33203125" style="9" customWidth="1"/>
    <col min="11779" max="11779" width="0" style="9" hidden="1" customWidth="1"/>
    <col min="11780" max="11780" width="25" style="9" bestFit="1" customWidth="1"/>
    <col min="11781" max="11781" width="10.6640625" style="9" customWidth="1"/>
    <col min="11782" max="11788" width="16.33203125" style="9" customWidth="1"/>
    <col min="11789" max="11789" width="19.33203125" style="9" customWidth="1"/>
    <col min="11790" max="11791" width="16.33203125" style="9" customWidth="1"/>
    <col min="11792" max="11792" width="31.44140625" style="9" customWidth="1"/>
    <col min="11793" max="11795" width="11.21875" style="9" bestFit="1" customWidth="1"/>
    <col min="11796" max="11796" width="9.109375" style="9"/>
    <col min="11797" max="11797" width="8" style="9" bestFit="1" customWidth="1"/>
    <col min="11798" max="12032" width="9.109375" style="9"/>
    <col min="12033" max="12033" width="6.5546875" style="9" customWidth="1"/>
    <col min="12034" max="12034" width="36.33203125" style="9" customWidth="1"/>
    <col min="12035" max="12035" width="0" style="9" hidden="1" customWidth="1"/>
    <col min="12036" max="12036" width="25" style="9" bestFit="1" customWidth="1"/>
    <col min="12037" max="12037" width="10.6640625" style="9" customWidth="1"/>
    <col min="12038" max="12044" width="16.33203125" style="9" customWidth="1"/>
    <col min="12045" max="12045" width="19.33203125" style="9" customWidth="1"/>
    <col min="12046" max="12047" width="16.33203125" style="9" customWidth="1"/>
    <col min="12048" max="12048" width="31.44140625" style="9" customWidth="1"/>
    <col min="12049" max="12051" width="11.21875" style="9" bestFit="1" customWidth="1"/>
    <col min="12052" max="12052" width="9.109375" style="9"/>
    <col min="12053" max="12053" width="8" style="9" bestFit="1" customWidth="1"/>
    <col min="12054" max="12288" width="9.109375" style="9"/>
    <col min="12289" max="12289" width="6.5546875" style="9" customWidth="1"/>
    <col min="12290" max="12290" width="36.33203125" style="9" customWidth="1"/>
    <col min="12291" max="12291" width="0" style="9" hidden="1" customWidth="1"/>
    <col min="12292" max="12292" width="25" style="9" bestFit="1" customWidth="1"/>
    <col min="12293" max="12293" width="10.6640625" style="9" customWidth="1"/>
    <col min="12294" max="12300" width="16.33203125" style="9" customWidth="1"/>
    <col min="12301" max="12301" width="19.33203125" style="9" customWidth="1"/>
    <col min="12302" max="12303" width="16.33203125" style="9" customWidth="1"/>
    <col min="12304" max="12304" width="31.44140625" style="9" customWidth="1"/>
    <col min="12305" max="12307" width="11.21875" style="9" bestFit="1" customWidth="1"/>
    <col min="12308" max="12308" width="9.109375" style="9"/>
    <col min="12309" max="12309" width="8" style="9" bestFit="1" customWidth="1"/>
    <col min="12310" max="12544" width="9.109375" style="9"/>
    <col min="12545" max="12545" width="6.5546875" style="9" customWidth="1"/>
    <col min="12546" max="12546" width="36.33203125" style="9" customWidth="1"/>
    <col min="12547" max="12547" width="0" style="9" hidden="1" customWidth="1"/>
    <col min="12548" max="12548" width="25" style="9" bestFit="1" customWidth="1"/>
    <col min="12549" max="12549" width="10.6640625" style="9" customWidth="1"/>
    <col min="12550" max="12556" width="16.33203125" style="9" customWidth="1"/>
    <col min="12557" max="12557" width="19.33203125" style="9" customWidth="1"/>
    <col min="12558" max="12559" width="16.33203125" style="9" customWidth="1"/>
    <col min="12560" max="12560" width="31.44140625" style="9" customWidth="1"/>
    <col min="12561" max="12563" width="11.21875" style="9" bestFit="1" customWidth="1"/>
    <col min="12564" max="12564" width="9.109375" style="9"/>
    <col min="12565" max="12565" width="8" style="9" bestFit="1" customWidth="1"/>
    <col min="12566" max="12800" width="9.109375" style="9"/>
    <col min="12801" max="12801" width="6.5546875" style="9" customWidth="1"/>
    <col min="12802" max="12802" width="36.33203125" style="9" customWidth="1"/>
    <col min="12803" max="12803" width="0" style="9" hidden="1" customWidth="1"/>
    <col min="12804" max="12804" width="25" style="9" bestFit="1" customWidth="1"/>
    <col min="12805" max="12805" width="10.6640625" style="9" customWidth="1"/>
    <col min="12806" max="12812" width="16.33203125" style="9" customWidth="1"/>
    <col min="12813" max="12813" width="19.33203125" style="9" customWidth="1"/>
    <col min="12814" max="12815" width="16.33203125" style="9" customWidth="1"/>
    <col min="12816" max="12816" width="31.44140625" style="9" customWidth="1"/>
    <col min="12817" max="12819" width="11.21875" style="9" bestFit="1" customWidth="1"/>
    <col min="12820" max="12820" width="9.109375" style="9"/>
    <col min="12821" max="12821" width="8" style="9" bestFit="1" customWidth="1"/>
    <col min="12822" max="13056" width="9.109375" style="9"/>
    <col min="13057" max="13057" width="6.5546875" style="9" customWidth="1"/>
    <col min="13058" max="13058" width="36.33203125" style="9" customWidth="1"/>
    <col min="13059" max="13059" width="0" style="9" hidden="1" customWidth="1"/>
    <col min="13060" max="13060" width="25" style="9" bestFit="1" customWidth="1"/>
    <col min="13061" max="13061" width="10.6640625" style="9" customWidth="1"/>
    <col min="13062" max="13068" width="16.33203125" style="9" customWidth="1"/>
    <col min="13069" max="13069" width="19.33203125" style="9" customWidth="1"/>
    <col min="13070" max="13071" width="16.33203125" style="9" customWidth="1"/>
    <col min="13072" max="13072" width="31.44140625" style="9" customWidth="1"/>
    <col min="13073" max="13075" width="11.21875" style="9" bestFit="1" customWidth="1"/>
    <col min="13076" max="13076" width="9.109375" style="9"/>
    <col min="13077" max="13077" width="8" style="9" bestFit="1" customWidth="1"/>
    <col min="13078" max="13312" width="9.109375" style="9"/>
    <col min="13313" max="13313" width="6.5546875" style="9" customWidth="1"/>
    <col min="13314" max="13314" width="36.33203125" style="9" customWidth="1"/>
    <col min="13315" max="13315" width="0" style="9" hidden="1" customWidth="1"/>
    <col min="13316" max="13316" width="25" style="9" bestFit="1" customWidth="1"/>
    <col min="13317" max="13317" width="10.6640625" style="9" customWidth="1"/>
    <col min="13318" max="13324" width="16.33203125" style="9" customWidth="1"/>
    <col min="13325" max="13325" width="19.33203125" style="9" customWidth="1"/>
    <col min="13326" max="13327" width="16.33203125" style="9" customWidth="1"/>
    <col min="13328" max="13328" width="31.44140625" style="9" customWidth="1"/>
    <col min="13329" max="13331" width="11.21875" style="9" bestFit="1" customWidth="1"/>
    <col min="13332" max="13332" width="9.109375" style="9"/>
    <col min="13333" max="13333" width="8" style="9" bestFit="1" customWidth="1"/>
    <col min="13334" max="13568" width="9.109375" style="9"/>
    <col min="13569" max="13569" width="6.5546875" style="9" customWidth="1"/>
    <col min="13570" max="13570" width="36.33203125" style="9" customWidth="1"/>
    <col min="13571" max="13571" width="0" style="9" hidden="1" customWidth="1"/>
    <col min="13572" max="13572" width="25" style="9" bestFit="1" customWidth="1"/>
    <col min="13573" max="13573" width="10.6640625" style="9" customWidth="1"/>
    <col min="13574" max="13580" width="16.33203125" style="9" customWidth="1"/>
    <col min="13581" max="13581" width="19.33203125" style="9" customWidth="1"/>
    <col min="13582" max="13583" width="16.33203125" style="9" customWidth="1"/>
    <col min="13584" max="13584" width="31.44140625" style="9" customWidth="1"/>
    <col min="13585" max="13587" width="11.21875" style="9" bestFit="1" customWidth="1"/>
    <col min="13588" max="13588" width="9.109375" style="9"/>
    <col min="13589" max="13589" width="8" style="9" bestFit="1" customWidth="1"/>
    <col min="13590" max="13824" width="9.109375" style="9"/>
    <col min="13825" max="13825" width="6.5546875" style="9" customWidth="1"/>
    <col min="13826" max="13826" width="36.33203125" style="9" customWidth="1"/>
    <col min="13827" max="13827" width="0" style="9" hidden="1" customWidth="1"/>
    <col min="13828" max="13828" width="25" style="9" bestFit="1" customWidth="1"/>
    <col min="13829" max="13829" width="10.6640625" style="9" customWidth="1"/>
    <col min="13830" max="13836" width="16.33203125" style="9" customWidth="1"/>
    <col min="13837" max="13837" width="19.33203125" style="9" customWidth="1"/>
    <col min="13838" max="13839" width="16.33203125" style="9" customWidth="1"/>
    <col min="13840" max="13840" width="31.44140625" style="9" customWidth="1"/>
    <col min="13841" max="13843" width="11.21875" style="9" bestFit="1" customWidth="1"/>
    <col min="13844" max="13844" width="9.109375" style="9"/>
    <col min="13845" max="13845" width="8" style="9" bestFit="1" customWidth="1"/>
    <col min="13846" max="14080" width="9.109375" style="9"/>
    <col min="14081" max="14081" width="6.5546875" style="9" customWidth="1"/>
    <col min="14082" max="14082" width="36.33203125" style="9" customWidth="1"/>
    <col min="14083" max="14083" width="0" style="9" hidden="1" customWidth="1"/>
    <col min="14084" max="14084" width="25" style="9" bestFit="1" customWidth="1"/>
    <col min="14085" max="14085" width="10.6640625" style="9" customWidth="1"/>
    <col min="14086" max="14092" width="16.33203125" style="9" customWidth="1"/>
    <col min="14093" max="14093" width="19.33203125" style="9" customWidth="1"/>
    <col min="14094" max="14095" width="16.33203125" style="9" customWidth="1"/>
    <col min="14096" max="14096" width="31.44140625" style="9" customWidth="1"/>
    <col min="14097" max="14099" width="11.21875" style="9" bestFit="1" customWidth="1"/>
    <col min="14100" max="14100" width="9.109375" style="9"/>
    <col min="14101" max="14101" width="8" style="9" bestFit="1" customWidth="1"/>
    <col min="14102" max="14336" width="9.109375" style="9"/>
    <col min="14337" max="14337" width="6.5546875" style="9" customWidth="1"/>
    <col min="14338" max="14338" width="36.33203125" style="9" customWidth="1"/>
    <col min="14339" max="14339" width="0" style="9" hidden="1" customWidth="1"/>
    <col min="14340" max="14340" width="25" style="9" bestFit="1" customWidth="1"/>
    <col min="14341" max="14341" width="10.6640625" style="9" customWidth="1"/>
    <col min="14342" max="14348" width="16.33203125" style="9" customWidth="1"/>
    <col min="14349" max="14349" width="19.33203125" style="9" customWidth="1"/>
    <col min="14350" max="14351" width="16.33203125" style="9" customWidth="1"/>
    <col min="14352" max="14352" width="31.44140625" style="9" customWidth="1"/>
    <col min="14353" max="14355" width="11.21875" style="9" bestFit="1" customWidth="1"/>
    <col min="14356" max="14356" width="9.109375" style="9"/>
    <col min="14357" max="14357" width="8" style="9" bestFit="1" customWidth="1"/>
    <col min="14358" max="14592" width="9.109375" style="9"/>
    <col min="14593" max="14593" width="6.5546875" style="9" customWidth="1"/>
    <col min="14594" max="14594" width="36.33203125" style="9" customWidth="1"/>
    <col min="14595" max="14595" width="0" style="9" hidden="1" customWidth="1"/>
    <col min="14596" max="14596" width="25" style="9" bestFit="1" customWidth="1"/>
    <col min="14597" max="14597" width="10.6640625" style="9" customWidth="1"/>
    <col min="14598" max="14604" width="16.33203125" style="9" customWidth="1"/>
    <col min="14605" max="14605" width="19.33203125" style="9" customWidth="1"/>
    <col min="14606" max="14607" width="16.33203125" style="9" customWidth="1"/>
    <col min="14608" max="14608" width="31.44140625" style="9" customWidth="1"/>
    <col min="14609" max="14611" width="11.21875" style="9" bestFit="1" customWidth="1"/>
    <col min="14612" max="14612" width="9.109375" style="9"/>
    <col min="14613" max="14613" width="8" style="9" bestFit="1" customWidth="1"/>
    <col min="14614" max="14848" width="9.109375" style="9"/>
    <col min="14849" max="14849" width="6.5546875" style="9" customWidth="1"/>
    <col min="14850" max="14850" width="36.33203125" style="9" customWidth="1"/>
    <col min="14851" max="14851" width="0" style="9" hidden="1" customWidth="1"/>
    <col min="14852" max="14852" width="25" style="9" bestFit="1" customWidth="1"/>
    <col min="14853" max="14853" width="10.6640625" style="9" customWidth="1"/>
    <col min="14854" max="14860" width="16.33203125" style="9" customWidth="1"/>
    <col min="14861" max="14861" width="19.33203125" style="9" customWidth="1"/>
    <col min="14862" max="14863" width="16.33203125" style="9" customWidth="1"/>
    <col min="14864" max="14864" width="31.44140625" style="9" customWidth="1"/>
    <col min="14865" max="14867" width="11.21875" style="9" bestFit="1" customWidth="1"/>
    <col min="14868" max="14868" width="9.109375" style="9"/>
    <col min="14869" max="14869" width="8" style="9" bestFit="1" customWidth="1"/>
    <col min="14870" max="15104" width="9.109375" style="9"/>
    <col min="15105" max="15105" width="6.5546875" style="9" customWidth="1"/>
    <col min="15106" max="15106" width="36.33203125" style="9" customWidth="1"/>
    <col min="15107" max="15107" width="0" style="9" hidden="1" customWidth="1"/>
    <col min="15108" max="15108" width="25" style="9" bestFit="1" customWidth="1"/>
    <col min="15109" max="15109" width="10.6640625" style="9" customWidth="1"/>
    <col min="15110" max="15116" width="16.33203125" style="9" customWidth="1"/>
    <col min="15117" max="15117" width="19.33203125" style="9" customWidth="1"/>
    <col min="15118" max="15119" width="16.33203125" style="9" customWidth="1"/>
    <col min="15120" max="15120" width="31.44140625" style="9" customWidth="1"/>
    <col min="15121" max="15123" width="11.21875" style="9" bestFit="1" customWidth="1"/>
    <col min="15124" max="15124" width="9.109375" style="9"/>
    <col min="15125" max="15125" width="8" style="9" bestFit="1" customWidth="1"/>
    <col min="15126" max="15360" width="9.109375" style="9"/>
    <col min="15361" max="15361" width="6.5546875" style="9" customWidth="1"/>
    <col min="15362" max="15362" width="36.33203125" style="9" customWidth="1"/>
    <col min="15363" max="15363" width="0" style="9" hidden="1" customWidth="1"/>
    <col min="15364" max="15364" width="25" style="9" bestFit="1" customWidth="1"/>
    <col min="15365" max="15365" width="10.6640625" style="9" customWidth="1"/>
    <col min="15366" max="15372" width="16.33203125" style="9" customWidth="1"/>
    <col min="15373" max="15373" width="19.33203125" style="9" customWidth="1"/>
    <col min="15374" max="15375" width="16.33203125" style="9" customWidth="1"/>
    <col min="15376" max="15376" width="31.44140625" style="9" customWidth="1"/>
    <col min="15377" max="15379" width="11.21875" style="9" bestFit="1" customWidth="1"/>
    <col min="15380" max="15380" width="9.109375" style="9"/>
    <col min="15381" max="15381" width="8" style="9" bestFit="1" customWidth="1"/>
    <col min="15382" max="15616" width="9.109375" style="9"/>
    <col min="15617" max="15617" width="6.5546875" style="9" customWidth="1"/>
    <col min="15618" max="15618" width="36.33203125" style="9" customWidth="1"/>
    <col min="15619" max="15619" width="0" style="9" hidden="1" customWidth="1"/>
    <col min="15620" max="15620" width="25" style="9" bestFit="1" customWidth="1"/>
    <col min="15621" max="15621" width="10.6640625" style="9" customWidth="1"/>
    <col min="15622" max="15628" width="16.33203125" style="9" customWidth="1"/>
    <col min="15629" max="15629" width="19.33203125" style="9" customWidth="1"/>
    <col min="15630" max="15631" width="16.33203125" style="9" customWidth="1"/>
    <col min="15632" max="15632" width="31.44140625" style="9" customWidth="1"/>
    <col min="15633" max="15635" width="11.21875" style="9" bestFit="1" customWidth="1"/>
    <col min="15636" max="15636" width="9.109375" style="9"/>
    <col min="15637" max="15637" width="8" style="9" bestFit="1" customWidth="1"/>
    <col min="15638" max="15872" width="9.109375" style="9"/>
    <col min="15873" max="15873" width="6.5546875" style="9" customWidth="1"/>
    <col min="15874" max="15874" width="36.33203125" style="9" customWidth="1"/>
    <col min="15875" max="15875" width="0" style="9" hidden="1" customWidth="1"/>
    <col min="15876" max="15876" width="25" style="9" bestFit="1" customWidth="1"/>
    <col min="15877" max="15877" width="10.6640625" style="9" customWidth="1"/>
    <col min="15878" max="15884" width="16.33203125" style="9" customWidth="1"/>
    <col min="15885" max="15885" width="19.33203125" style="9" customWidth="1"/>
    <col min="15886" max="15887" width="16.33203125" style="9" customWidth="1"/>
    <col min="15888" max="15888" width="31.44140625" style="9" customWidth="1"/>
    <col min="15889" max="15891" width="11.21875" style="9" bestFit="1" customWidth="1"/>
    <col min="15892" max="15892" width="9.109375" style="9"/>
    <col min="15893" max="15893" width="8" style="9" bestFit="1" customWidth="1"/>
    <col min="15894" max="16128" width="9.109375" style="9"/>
    <col min="16129" max="16129" width="6.5546875" style="9" customWidth="1"/>
    <col min="16130" max="16130" width="36.33203125" style="9" customWidth="1"/>
    <col min="16131" max="16131" width="0" style="9" hidden="1" customWidth="1"/>
    <col min="16132" max="16132" width="25" style="9" bestFit="1" customWidth="1"/>
    <col min="16133" max="16133" width="10.6640625" style="9" customWidth="1"/>
    <col min="16134" max="16140" width="16.33203125" style="9" customWidth="1"/>
    <col min="16141" max="16141" width="19.33203125" style="9" customWidth="1"/>
    <col min="16142" max="16143" width="16.33203125" style="9" customWidth="1"/>
    <col min="16144" max="16144" width="31.44140625" style="9" customWidth="1"/>
    <col min="16145" max="16147" width="11.21875" style="9" bestFit="1" customWidth="1"/>
    <col min="16148" max="16148" width="9.109375" style="9"/>
    <col min="16149" max="16149" width="8" style="9" bestFit="1" customWidth="1"/>
    <col min="16150" max="16384" width="9.109375" style="9"/>
  </cols>
  <sheetData>
    <row r="1" spans="1:23" ht="23.2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3" ht="27.75" customHeight="1" x14ac:dyDescent="0.25">
      <c r="A2" s="10"/>
      <c r="B2" s="11" t="s">
        <v>1</v>
      </c>
      <c r="C2" s="55" t="s">
        <v>42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3" ht="52.5" customHeight="1" x14ac:dyDescent="0.25">
      <c r="A3" s="10"/>
      <c r="B3" s="11" t="s">
        <v>2</v>
      </c>
      <c r="C3" s="56" t="s">
        <v>3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3" ht="7.5" customHeight="1" x14ac:dyDescent="0.25">
      <c r="A4" s="10"/>
      <c r="B4" s="10"/>
      <c r="C4" s="10"/>
      <c r="D4" s="10"/>
      <c r="E4" s="57"/>
      <c r="F4" s="5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23" ht="57" customHeight="1" x14ac:dyDescent="0.25">
      <c r="A5" s="58" t="s">
        <v>4</v>
      </c>
      <c r="B5" s="60" t="s">
        <v>5</v>
      </c>
      <c r="C5" s="60" t="s">
        <v>6</v>
      </c>
      <c r="D5" s="60" t="s">
        <v>7</v>
      </c>
      <c r="E5" s="62" t="s">
        <v>8</v>
      </c>
      <c r="F5" s="55" t="s">
        <v>9</v>
      </c>
      <c r="G5" s="68" t="s">
        <v>36</v>
      </c>
      <c r="H5" s="68"/>
      <c r="I5" s="68" t="s">
        <v>37</v>
      </c>
      <c r="J5" s="68"/>
      <c r="K5" s="68" t="s">
        <v>38</v>
      </c>
      <c r="L5" s="68"/>
      <c r="M5" s="69" t="s">
        <v>10</v>
      </c>
      <c r="N5" s="69"/>
      <c r="O5" s="69"/>
      <c r="P5" s="12" t="s">
        <v>11</v>
      </c>
    </row>
    <row r="6" spans="1:23" ht="182.4" customHeight="1" x14ac:dyDescent="0.35">
      <c r="A6" s="59"/>
      <c r="B6" s="59"/>
      <c r="C6" s="61"/>
      <c r="D6" s="61"/>
      <c r="E6" s="63"/>
      <c r="F6" s="64"/>
      <c r="G6" s="13" t="s">
        <v>24</v>
      </c>
      <c r="H6" s="14" t="s">
        <v>26</v>
      </c>
      <c r="I6" s="13" t="s">
        <v>24</v>
      </c>
      <c r="J6" s="14" t="s">
        <v>26</v>
      </c>
      <c r="K6" s="13" t="s">
        <v>24</v>
      </c>
      <c r="L6" s="14" t="s">
        <v>26</v>
      </c>
      <c r="M6" s="15" t="s">
        <v>12</v>
      </c>
      <c r="N6" s="16" t="s">
        <v>13</v>
      </c>
      <c r="O6" s="16" t="s">
        <v>39</v>
      </c>
      <c r="P6" s="17" t="s">
        <v>40</v>
      </c>
      <c r="Q6" s="18"/>
      <c r="R6" s="19"/>
      <c r="S6" s="20"/>
      <c r="T6" s="21"/>
      <c r="U6" s="21"/>
      <c r="V6" s="21"/>
      <c r="W6" s="21"/>
    </row>
    <row r="7" spans="1:23" ht="15.6" x14ac:dyDescent="0.25">
      <c r="A7" s="22">
        <v>1</v>
      </c>
      <c r="B7" s="1" t="s">
        <v>30</v>
      </c>
      <c r="C7" s="22"/>
      <c r="D7" s="5">
        <v>20000</v>
      </c>
      <c r="E7" s="23" t="s">
        <v>14</v>
      </c>
      <c r="F7" s="6">
        <v>3</v>
      </c>
      <c r="G7" s="7">
        <v>1300</v>
      </c>
      <c r="H7" s="3">
        <f t="shared" ref="H7:H16" si="0">$F7*G7</f>
        <v>3900</v>
      </c>
      <c r="I7" s="8">
        <v>1400</v>
      </c>
      <c r="J7" s="3">
        <f t="shared" ref="J7:L16" si="1">$F7*I7</f>
        <v>4200</v>
      </c>
      <c r="K7" s="2">
        <v>1847.17</v>
      </c>
      <c r="L7" s="4">
        <f t="shared" si="1"/>
        <v>5541.51</v>
      </c>
      <c r="M7" s="24">
        <f>ROUND(AVERAGE(G7,I7,K7), 2)</f>
        <v>1515.72</v>
      </c>
      <c r="N7" s="25">
        <f>SQRT(SUM(POWER(G7-M7, 2), POWER(I7-M7, 2), POWER(K7-M7, 2))/((COLUMNS(G7:L7)/2)-1))</f>
        <v>291.36346656710418</v>
      </c>
      <c r="O7" s="26">
        <f t="shared" ref="O7:O16" si="2">N7/M7*100</f>
        <v>19.222776407720698</v>
      </c>
      <c r="P7" s="27">
        <f t="shared" ref="P7:P16" si="3">F7*M7</f>
        <v>4547.16</v>
      </c>
      <c r="Q7" s="28"/>
      <c r="R7" s="29"/>
      <c r="S7" s="29"/>
      <c r="T7" s="30"/>
    </row>
    <row r="8" spans="1:23" ht="26.4" x14ac:dyDescent="0.25">
      <c r="A8" s="22">
        <v>2</v>
      </c>
      <c r="B8" s="1" t="s">
        <v>31</v>
      </c>
      <c r="C8" s="22"/>
      <c r="D8" s="5">
        <v>24000</v>
      </c>
      <c r="E8" s="23" t="s">
        <v>14</v>
      </c>
      <c r="F8" s="6">
        <v>8</v>
      </c>
      <c r="G8" s="7">
        <v>1100</v>
      </c>
      <c r="H8" s="3">
        <f t="shared" si="0"/>
        <v>8800</v>
      </c>
      <c r="I8" s="8">
        <v>1155</v>
      </c>
      <c r="J8" s="3">
        <f t="shared" si="1"/>
        <v>9240</v>
      </c>
      <c r="K8" s="2">
        <v>1178.9000000000001</v>
      </c>
      <c r="L8" s="4">
        <f t="shared" si="1"/>
        <v>9431.2000000000007</v>
      </c>
      <c r="M8" s="24">
        <f t="shared" ref="M8:M16" si="4">ROUND(AVERAGE(G8,I8,K8), 2)</f>
        <v>1144.6300000000001</v>
      </c>
      <c r="N8" s="25">
        <f t="shared" ref="N8:N16" si="5">SQRT(SUM(POWER(G8-M8, 2), POWER(I8-M8, 2), POWER(K8-M8, 2))/((COLUMNS(G8:L8)/2)-1))</f>
        <v>40.458662236905504</v>
      </c>
      <c r="O8" s="26">
        <f t="shared" si="2"/>
        <v>3.5346498201956527</v>
      </c>
      <c r="P8" s="27">
        <f t="shared" si="3"/>
        <v>9157.0400000000009</v>
      </c>
      <c r="Q8" s="28"/>
      <c r="R8" s="29"/>
      <c r="S8" s="29"/>
      <c r="T8" s="30"/>
    </row>
    <row r="9" spans="1:23" ht="26.4" x14ac:dyDescent="0.25">
      <c r="A9" s="22">
        <v>3</v>
      </c>
      <c r="B9" s="1" t="s">
        <v>27</v>
      </c>
      <c r="C9" s="22"/>
      <c r="D9" s="5">
        <v>34500</v>
      </c>
      <c r="E9" s="23" t="s">
        <v>14</v>
      </c>
      <c r="F9" s="6">
        <v>2</v>
      </c>
      <c r="G9" s="7">
        <v>4800</v>
      </c>
      <c r="H9" s="3">
        <f t="shared" si="0"/>
        <v>9600</v>
      </c>
      <c r="I9" s="8">
        <v>5040</v>
      </c>
      <c r="J9" s="3">
        <f t="shared" si="1"/>
        <v>10080</v>
      </c>
      <c r="K9" s="2">
        <v>6500</v>
      </c>
      <c r="L9" s="4">
        <f t="shared" si="1"/>
        <v>13000</v>
      </c>
      <c r="M9" s="24">
        <f t="shared" si="4"/>
        <v>5446.67</v>
      </c>
      <c r="N9" s="25">
        <f t="shared" si="5"/>
        <v>920.0724609235948</v>
      </c>
      <c r="O9" s="26">
        <f t="shared" si="2"/>
        <v>16.892384905338396</v>
      </c>
      <c r="P9" s="27">
        <f t="shared" si="3"/>
        <v>10893.34</v>
      </c>
      <c r="Q9" s="28"/>
      <c r="R9" s="29"/>
      <c r="S9" s="29"/>
      <c r="T9" s="30"/>
    </row>
    <row r="10" spans="1:23" ht="39.6" x14ac:dyDescent="0.25">
      <c r="A10" s="22">
        <v>4</v>
      </c>
      <c r="B10" s="1" t="s">
        <v>32</v>
      </c>
      <c r="C10" s="22"/>
      <c r="D10" s="5">
        <v>2100</v>
      </c>
      <c r="E10" s="23" t="s">
        <v>14</v>
      </c>
      <c r="F10" s="6">
        <v>28</v>
      </c>
      <c r="G10" s="7">
        <v>300</v>
      </c>
      <c r="H10" s="3">
        <f t="shared" si="0"/>
        <v>8400</v>
      </c>
      <c r="I10" s="8">
        <v>350</v>
      </c>
      <c r="J10" s="3">
        <f t="shared" si="1"/>
        <v>9800</v>
      </c>
      <c r="K10" s="2">
        <v>361.93</v>
      </c>
      <c r="L10" s="4">
        <f t="shared" si="1"/>
        <v>10134.040000000001</v>
      </c>
      <c r="M10" s="24">
        <f t="shared" si="4"/>
        <v>337.31</v>
      </c>
      <c r="N10" s="25">
        <f t="shared" si="5"/>
        <v>32.857393384138071</v>
      </c>
      <c r="O10" s="26">
        <f t="shared" si="2"/>
        <v>9.7410077922795271</v>
      </c>
      <c r="P10" s="27">
        <f t="shared" si="3"/>
        <v>9444.68</v>
      </c>
      <c r="Q10" s="28"/>
      <c r="R10" s="29"/>
      <c r="S10" s="29"/>
      <c r="T10" s="30"/>
    </row>
    <row r="11" spans="1:23" ht="26.4" x14ac:dyDescent="0.25">
      <c r="A11" s="22">
        <v>5</v>
      </c>
      <c r="B11" s="1" t="s">
        <v>28</v>
      </c>
      <c r="C11" s="22"/>
      <c r="D11" s="5">
        <v>25000</v>
      </c>
      <c r="E11" s="23" t="s">
        <v>14</v>
      </c>
      <c r="F11" s="6">
        <v>7</v>
      </c>
      <c r="G11" s="7">
        <v>650</v>
      </c>
      <c r="H11" s="3">
        <f t="shared" si="0"/>
        <v>4550</v>
      </c>
      <c r="I11" s="8">
        <v>690</v>
      </c>
      <c r="J11" s="3">
        <f t="shared" si="1"/>
        <v>4830</v>
      </c>
      <c r="K11" s="2">
        <v>870.24</v>
      </c>
      <c r="L11" s="4">
        <f t="shared" si="1"/>
        <v>6091.68</v>
      </c>
      <c r="M11" s="24">
        <f t="shared" si="4"/>
        <v>736.75</v>
      </c>
      <c r="N11" s="25">
        <f t="shared" si="5"/>
        <v>117.32583922563691</v>
      </c>
      <c r="O11" s="26">
        <f t="shared" si="2"/>
        <v>15.924783064219467</v>
      </c>
      <c r="P11" s="27">
        <f t="shared" si="3"/>
        <v>5157.25</v>
      </c>
      <c r="Q11" s="28"/>
      <c r="R11" s="29"/>
      <c r="S11" s="29"/>
      <c r="T11" s="30"/>
    </row>
    <row r="12" spans="1:23" ht="15.6" x14ac:dyDescent="0.25">
      <c r="A12" s="22">
        <v>6</v>
      </c>
      <c r="B12" s="1" t="s">
        <v>15</v>
      </c>
      <c r="C12" s="22"/>
      <c r="D12" s="5">
        <v>6000</v>
      </c>
      <c r="E12" s="23" t="s">
        <v>14</v>
      </c>
      <c r="F12" s="6">
        <v>14</v>
      </c>
      <c r="G12" s="7">
        <v>350</v>
      </c>
      <c r="H12" s="3">
        <f t="shared" si="0"/>
        <v>4900</v>
      </c>
      <c r="I12" s="8">
        <v>400</v>
      </c>
      <c r="J12" s="3">
        <f t="shared" si="1"/>
        <v>5600</v>
      </c>
      <c r="K12" s="2">
        <v>357.87</v>
      </c>
      <c r="L12" s="4">
        <f t="shared" si="1"/>
        <v>5010.18</v>
      </c>
      <c r="M12" s="24">
        <f t="shared" si="4"/>
        <v>369.29</v>
      </c>
      <c r="N12" s="25">
        <f t="shared" si="5"/>
        <v>26.885168773879773</v>
      </c>
      <c r="O12" s="26">
        <f t="shared" si="2"/>
        <v>7.2802320057081884</v>
      </c>
      <c r="P12" s="27">
        <f t="shared" si="3"/>
        <v>5170.0600000000004</v>
      </c>
      <c r="Q12" s="28"/>
      <c r="R12" s="29"/>
      <c r="S12" s="29"/>
      <c r="T12" s="30"/>
    </row>
    <row r="13" spans="1:23" ht="52.8" x14ac:dyDescent="0.25">
      <c r="A13" s="22">
        <v>7</v>
      </c>
      <c r="B13" s="1" t="s">
        <v>33</v>
      </c>
      <c r="C13" s="22"/>
      <c r="D13" s="5">
        <v>10000</v>
      </c>
      <c r="E13" s="23" t="s">
        <v>14</v>
      </c>
      <c r="F13" s="6">
        <v>5</v>
      </c>
      <c r="G13" s="7">
        <v>700</v>
      </c>
      <c r="H13" s="3">
        <f t="shared" si="0"/>
        <v>3500</v>
      </c>
      <c r="I13" s="8">
        <v>735</v>
      </c>
      <c r="J13" s="3">
        <f t="shared" si="1"/>
        <v>3675</v>
      </c>
      <c r="K13" s="2">
        <v>716.41</v>
      </c>
      <c r="L13" s="4">
        <f t="shared" si="1"/>
        <v>3582.0499999999997</v>
      </c>
      <c r="M13" s="24">
        <f t="shared" si="4"/>
        <v>717.14</v>
      </c>
      <c r="N13" s="25">
        <f t="shared" si="5"/>
        <v>17.511312058209686</v>
      </c>
      <c r="O13" s="26">
        <f t="shared" si="2"/>
        <v>2.4418261508505572</v>
      </c>
      <c r="P13" s="27">
        <f t="shared" si="3"/>
        <v>3585.7</v>
      </c>
      <c r="Q13" s="28"/>
      <c r="R13" s="29"/>
      <c r="S13" s="29"/>
      <c r="T13" s="30"/>
    </row>
    <row r="14" spans="1:23" ht="26.4" x14ac:dyDescent="0.25">
      <c r="A14" s="22">
        <v>8</v>
      </c>
      <c r="B14" s="1" t="s">
        <v>16</v>
      </c>
      <c r="C14" s="22"/>
      <c r="D14" s="5">
        <v>15000</v>
      </c>
      <c r="E14" s="23" t="s">
        <v>14</v>
      </c>
      <c r="F14" s="6">
        <v>26</v>
      </c>
      <c r="G14" s="7">
        <v>850</v>
      </c>
      <c r="H14" s="3">
        <f t="shared" si="0"/>
        <v>22100</v>
      </c>
      <c r="I14" s="8">
        <v>892</v>
      </c>
      <c r="J14" s="3">
        <f t="shared" si="1"/>
        <v>23192</v>
      </c>
      <c r="K14" s="2">
        <v>950</v>
      </c>
      <c r="L14" s="4">
        <f t="shared" si="1"/>
        <v>24700</v>
      </c>
      <c r="M14" s="24">
        <f t="shared" si="4"/>
        <v>897.33</v>
      </c>
      <c r="N14" s="25">
        <f t="shared" si="5"/>
        <v>50.212880319694868</v>
      </c>
      <c r="O14" s="26">
        <f t="shared" si="2"/>
        <v>5.5958098268970016</v>
      </c>
      <c r="P14" s="27">
        <f t="shared" si="3"/>
        <v>23330.58</v>
      </c>
      <c r="Q14" s="28"/>
      <c r="R14" s="29"/>
      <c r="S14" s="29"/>
      <c r="T14" s="30"/>
    </row>
    <row r="15" spans="1:23" ht="26.4" x14ac:dyDescent="0.25">
      <c r="A15" s="22">
        <v>9</v>
      </c>
      <c r="B15" s="1" t="s">
        <v>34</v>
      </c>
      <c r="C15" s="22"/>
      <c r="D15" s="5">
        <v>20000</v>
      </c>
      <c r="E15" s="23" t="s">
        <v>14</v>
      </c>
      <c r="F15" s="6">
        <v>2</v>
      </c>
      <c r="G15" s="7">
        <v>4800</v>
      </c>
      <c r="H15" s="3">
        <f t="shared" si="0"/>
        <v>9600</v>
      </c>
      <c r="I15" s="8">
        <v>5000</v>
      </c>
      <c r="J15" s="3">
        <f t="shared" si="1"/>
        <v>10000</v>
      </c>
      <c r="K15" s="2">
        <v>5212.99</v>
      </c>
      <c r="L15" s="4">
        <f t="shared" si="1"/>
        <v>10425.98</v>
      </c>
      <c r="M15" s="24">
        <f t="shared" si="4"/>
        <v>5004.33</v>
      </c>
      <c r="N15" s="25">
        <f t="shared" si="5"/>
        <v>206.52904565702121</v>
      </c>
      <c r="O15" s="25">
        <f t="shared" si="2"/>
        <v>4.1270069251432506</v>
      </c>
      <c r="P15" s="27">
        <f t="shared" si="3"/>
        <v>10008.66</v>
      </c>
      <c r="Q15" s="28"/>
      <c r="R15" s="29"/>
      <c r="S15" s="29"/>
      <c r="T15" s="30"/>
    </row>
    <row r="16" spans="1:23" ht="26.4" x14ac:dyDescent="0.25">
      <c r="A16" s="22">
        <v>10</v>
      </c>
      <c r="B16" s="1" t="s">
        <v>35</v>
      </c>
      <c r="C16" s="22"/>
      <c r="D16" s="5">
        <v>15000</v>
      </c>
      <c r="E16" s="23" t="s">
        <v>14</v>
      </c>
      <c r="F16" s="6">
        <v>28</v>
      </c>
      <c r="G16" s="7">
        <v>700</v>
      </c>
      <c r="H16" s="3">
        <f t="shared" si="0"/>
        <v>19600</v>
      </c>
      <c r="I16" s="8">
        <v>750</v>
      </c>
      <c r="J16" s="3">
        <f t="shared" si="1"/>
        <v>21000</v>
      </c>
      <c r="K16" s="2">
        <v>971.29</v>
      </c>
      <c r="L16" s="4">
        <f t="shared" si="1"/>
        <v>27196.12</v>
      </c>
      <c r="M16" s="24">
        <f t="shared" si="4"/>
        <v>807.1</v>
      </c>
      <c r="N16" s="25">
        <f t="shared" si="5"/>
        <v>144.37654951549436</v>
      </c>
      <c r="O16" s="25">
        <f t="shared" si="2"/>
        <v>17.888309938730561</v>
      </c>
      <c r="P16" s="27">
        <f t="shared" si="3"/>
        <v>22598.799999999999</v>
      </c>
      <c r="Q16" s="28"/>
      <c r="R16" s="29"/>
      <c r="S16" s="29"/>
      <c r="T16" s="30"/>
    </row>
    <row r="17" spans="1:27" ht="15.6" x14ac:dyDescent="0.25">
      <c r="A17" s="22"/>
      <c r="B17" s="22" t="s">
        <v>17</v>
      </c>
      <c r="C17" s="22"/>
      <c r="D17" s="22"/>
      <c r="E17" s="23" t="s">
        <v>14</v>
      </c>
      <c r="F17" s="23">
        <f>SUM(F7:F16)</f>
        <v>123</v>
      </c>
      <c r="G17" s="25"/>
      <c r="H17" s="25">
        <f>SUM(H7:H16)</f>
        <v>94950</v>
      </c>
      <c r="I17" s="25"/>
      <c r="J17" s="25">
        <f>SUM(J7:J16)</f>
        <v>101617</v>
      </c>
      <c r="K17" s="25"/>
      <c r="L17" s="25">
        <f>SUM(L7:L16)</f>
        <v>115112.76</v>
      </c>
      <c r="M17" s="31"/>
      <c r="N17" s="31"/>
      <c r="O17" s="32">
        <f>ROUND(MAX(O7:O16),2)</f>
        <v>19.22</v>
      </c>
      <c r="P17" s="32">
        <f>SUM(P7:P16)</f>
        <v>103893.27</v>
      </c>
      <c r="Q17" s="33"/>
      <c r="R17" s="34"/>
      <c r="S17" s="34"/>
    </row>
    <row r="18" spans="1:27" ht="30.75" customHeight="1" x14ac:dyDescent="0.25">
      <c r="A18" s="35" t="s">
        <v>18</v>
      </c>
      <c r="B18" s="36"/>
      <c r="C18" s="36"/>
      <c r="D18" s="36"/>
      <c r="E18" s="35" t="s">
        <v>41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27" ht="30.75" customHeight="1" x14ac:dyDescent="0.25">
      <c r="A19" s="36"/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27" s="29" customFormat="1" ht="30.75" customHeight="1" x14ac:dyDescent="0.25">
      <c r="A20" s="70" t="s">
        <v>25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  <c r="Q20" s="38"/>
    </row>
    <row r="21" spans="1:27" ht="30.75" customHeight="1" x14ac:dyDescent="0.25">
      <c r="A21" s="39" t="str">
        <f>"** Значение V не превышет "&amp;O17&amp;"%  Совокупность цен принимается однородной"</f>
        <v>** Значение V не превышет 19.22%  Совокупность цен принимается однородной</v>
      </c>
      <c r="B21" s="40"/>
      <c r="C21" s="40"/>
      <c r="D21" s="40"/>
      <c r="E21" s="40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7"/>
    </row>
    <row r="22" spans="1:27" ht="20.25" customHeight="1" x14ac:dyDescent="0.3">
      <c r="A22" s="73" t="s">
        <v>23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</row>
    <row r="23" spans="1:27" ht="15.6" x14ac:dyDescent="0.3">
      <c r="A23" s="43"/>
      <c r="B23" s="43"/>
      <c r="C23" s="43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1:27" s="50" customFormat="1" ht="15.6" x14ac:dyDescent="0.3">
      <c r="A24" s="43"/>
      <c r="B24" s="46" t="s">
        <v>19</v>
      </c>
      <c r="C24" s="46"/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9" t="s">
        <v>29</v>
      </c>
      <c r="O24" s="49"/>
      <c r="P24" s="45"/>
      <c r="Q24" s="9"/>
      <c r="R24" s="9"/>
      <c r="S24" s="9"/>
      <c r="T24" s="9"/>
      <c r="U24" s="9"/>
      <c r="V24" s="9"/>
    </row>
    <row r="25" spans="1:27" s="50" customFormat="1" ht="31.2" x14ac:dyDescent="0.3">
      <c r="A25" s="21"/>
      <c r="B25" s="51" t="s">
        <v>20</v>
      </c>
      <c r="C25" s="51"/>
      <c r="D25" s="52"/>
      <c r="E25" s="65" t="s">
        <v>21</v>
      </c>
      <c r="F25" s="66"/>
      <c r="G25" s="9"/>
      <c r="H25" s="9"/>
      <c r="I25" s="9"/>
      <c r="J25" s="9"/>
      <c r="K25" s="9"/>
      <c r="L25" s="9"/>
      <c r="M25" s="9"/>
      <c r="N25" s="67" t="s">
        <v>22</v>
      </c>
      <c r="O25" s="67"/>
      <c r="P25" s="9"/>
      <c r="Q25" s="9"/>
      <c r="R25" s="9"/>
      <c r="S25" s="9"/>
      <c r="T25" s="9"/>
      <c r="U25" s="9"/>
      <c r="V25" s="9"/>
    </row>
    <row r="27" spans="1:27" s="50" customFormat="1" x14ac:dyDescent="0.25">
      <c r="A27" s="21"/>
      <c r="B27" s="21"/>
      <c r="C27" s="21"/>
      <c r="D27" s="5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</sheetData>
  <mergeCells count="18">
    <mergeCell ref="E25:F25"/>
    <mergeCell ref="N25:O25"/>
    <mergeCell ref="G5:H5"/>
    <mergeCell ref="I5:J5"/>
    <mergeCell ref="K5:L5"/>
    <mergeCell ref="M5:O5"/>
    <mergeCell ref="A20:P20"/>
    <mergeCell ref="A22:Q22"/>
    <mergeCell ref="A1:Q1"/>
    <mergeCell ref="C2:P2"/>
    <mergeCell ref="C3:P3"/>
    <mergeCell ref="E4:F4"/>
    <mergeCell ref="A5:A6"/>
    <mergeCell ref="B5:B6"/>
    <mergeCell ref="C5:C6"/>
    <mergeCell ref="D5:D6"/>
    <mergeCell ref="E5:E6"/>
    <mergeCell ref="F5:F6"/>
  </mergeCells>
  <pageMargins left="0.31496062874794001" right="0.31496062874794001" top="0.35433068871498102" bottom="0.35433068871498102" header="0.51181101799011197" footer="0.51181101799011197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Ленинск - Кузнецкий 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Слободчиков Эдуард Евгеньевич</dc:creator>
  <cp:lastModifiedBy>Слободчиков Эдуард Евгеньевич</cp:lastModifiedBy>
  <cp:lastPrinted>2026-06-08T04:51:59Z</cp:lastPrinted>
  <dcterms:created xsi:type="dcterms:W3CDTF">2026-06-04T09:46:32Z</dcterms:created>
  <dcterms:modified xsi:type="dcterms:W3CDTF">2026-06-26T01:55:24Z</dcterms:modified>
</cp:coreProperties>
</file>