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605"/>
  </bookViews>
  <sheets>
    <sheet name="Лист1" sheetId="4" r:id="rId1"/>
    <sheet name="Лист2" sheetId="5" r:id="rId2"/>
  </sheets>
  <definedNames>
    <definedName name="_xlnm.Print_Area" localSheetId="0">Лист1!$A$1:$L$23</definedName>
  </definedNames>
  <calcPr calcId="145621" refMode="R1C1"/>
</workbook>
</file>

<file path=xl/calcChain.xml><?xml version="1.0" encoding="utf-8"?>
<calcChain xmlns="http://schemas.openxmlformats.org/spreadsheetml/2006/main">
  <c r="L10" i="4" l="1"/>
  <c r="L14" i="4" s="1"/>
  <c r="B10" i="4" l="1"/>
  <c r="I10" i="4"/>
  <c r="J10" i="4" l="1"/>
  <c r="K10" i="4" s="1"/>
</calcChain>
</file>

<file path=xl/sharedStrings.xml><?xml version="1.0" encoding="utf-8"?>
<sst xmlns="http://schemas.openxmlformats.org/spreadsheetml/2006/main" count="25" uniqueCount="25">
  <si>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</si>
  <si>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</si>
  <si>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</si>
  <si>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</si>
  <si>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</si>
  <si>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</si>
  <si>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</si>
  <si>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</si>
  <si>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</si>
  <si>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Однородность совокупности значений выявленных цен, используемых в расчете Н(М)ЦК, ЦКЕП</t>
  </si>
  <si>
    <t>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</t>
  </si>
  <si>
    <t xml:space="preserve">поставщик 1 </t>
  </si>
  <si>
    <t xml:space="preserve">поставщик 2 </t>
  </si>
  <si>
    <t xml:space="preserve">поставщик 3 </t>
  </si>
  <si>
    <t>Коэфициент вариации цены не превышает 33,00 % поэтому совокупность значений, используемых в расчёте, принимается однородной. В соответствии</t>
  </si>
  <si>
    <t>ОБОСНОВАНИЕ НАЧАЛЬНОЙ (МАКСИМАЛЬНОЙ) ЦЕНЫ КОНТРАКТА
(ЦЕНЫ КОНТРАКТА, ЗАКЛЮЧАЕМОГО С ЕДИНСТВЕННЫМ ПОСТАВЩИКОМ)</t>
  </si>
  <si>
    <r>
      <t>со ст. 22 Закона № 44-ФЗ, в целях применения метода сопостовимых рыночных цен (анализа рынка), использовалась информация о цене товара из коммерческих предложений представленных поставщиками. Расчет производится по минимальной цене из предложенных.</t>
    </r>
    <r>
      <rPr>
        <b/>
        <sz val="11"/>
        <rFont val="Times New Roman"/>
        <family val="1"/>
        <charset val="204"/>
      </rPr>
      <t xml:space="preserve">
</t>
    </r>
  </si>
  <si>
    <t xml:space="preserve">Начальная (максимальная) цена контракта (руб.) </t>
  </si>
  <si>
    <t>поставщик 1 ООО"КАДАСТР НЕДВИЖЕМОСТИ"</t>
  </si>
  <si>
    <t>поставщик 2 ИП Кольцов Олег Александрович</t>
  </si>
  <si>
    <t>поставщик 3 ИП Ландин Юрий Владимирович</t>
  </si>
  <si>
    <t>С.М. Сухорученков</t>
  </si>
  <si>
    <t>Заместитель начальника ФКУ ИК-6 УФСИН России по Смоленской области</t>
  </si>
  <si>
    <t>Изготовление Буклета А 4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</si>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</sst>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3" fillId="0" borderId="0" xfId="0" applyFont="1"/>
    <xf numFmtId="0" fontId="1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14" fillId="0" borderId="0" xfId="0" applyFont="1" applyFill="1"/>
    <xf numFmtId="0" fontId="14" fillId="0" borderId="0" xfId="0" applyFont="1"/>
    <xf numFmtId="0" fontId="6" fillId="0" borderId="0" xfId="0" applyFont="1" applyFill="1" applyAlignment="1"/>
    <xf numFmtId="0" fontId="6" fillId="0" borderId="0" xfId="0" applyFont="1" applyFill="1"/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2" fontId="4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8</xdr:row>
      <xdr:rowOff>1247775</xdr:rowOff>
    </xdr:from>
    <xdr:to>
      <xdr:col>11</xdr:col>
      <xdr:colOff>9525</xdr:colOff>
      <xdr:row>8</xdr:row>
      <xdr:rowOff>1590675</xdr:rowOff>
    </xdr:to>
    <xdr:pic>
      <xdr:nvPicPr>
        <xdr:cNvPr id="4277" name="Picture 1">
          <a:extLst>
            <a:ext uri="{FF2B5EF4-FFF2-40B4-BE49-F238E27FC236}">
              <a16:creationId xmlns:a16="http://schemas.microsoft.com/office/drawing/2014/main" xmlns="" id="{00000000-0008-0000-0000-0000B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51134" y="3892363"/>
          <a:ext cx="653303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10083</xdr:colOff>
      <xdr:row>8</xdr:row>
      <xdr:rowOff>1095844</xdr:rowOff>
    </xdr:from>
    <xdr:to>
      <xdr:col>9</xdr:col>
      <xdr:colOff>717176</xdr:colOff>
      <xdr:row>9</xdr:row>
      <xdr:rowOff>4482</xdr:rowOff>
    </xdr:to>
    <xdr:pic>
      <xdr:nvPicPr>
        <xdr:cNvPr id="4278" name="Picture 2">
          <a:extLst>
            <a:ext uri="{FF2B5EF4-FFF2-40B4-BE49-F238E27FC236}">
              <a16:creationId xmlns:a16="http://schemas.microsoft.com/office/drawing/2014/main" xmlns="" id="{00000000-0008-0000-0000-0000B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16318" y="3740432"/>
          <a:ext cx="707093" cy="53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742950</xdr:colOff>
      <xdr:row>7</xdr:row>
      <xdr:rowOff>762000</xdr:rowOff>
    </xdr:to>
    <xdr:pic>
      <xdr:nvPicPr>
        <xdr:cNvPr id="4279" name="Picture 5">
          <a:extLst>
            <a:ext uri="{FF2B5EF4-FFF2-40B4-BE49-F238E27FC236}">
              <a16:creationId xmlns:a16="http://schemas.microsoft.com/office/drawing/2014/main" xmlns="" id="{00000000-0008-0000-0000-0000B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24875" y="2019300"/>
          <a:ext cx="723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7</xdr:row>
      <xdr:rowOff>1400175</xdr:rowOff>
    </xdr:from>
    <xdr:to>
      <xdr:col>11</xdr:col>
      <xdr:colOff>419100</xdr:colOff>
      <xdr:row>7</xdr:row>
      <xdr:rowOff>762000</xdr:rowOff>
    </xdr:to>
    <xdr:pic>
      <xdr:nvPicPr>
        <xdr:cNvPr id="4280" name="Picture 6">
          <a:extLst>
            <a:ext uri="{FF2B5EF4-FFF2-40B4-BE49-F238E27FC236}">
              <a16:creationId xmlns:a16="http://schemas.microsoft.com/office/drawing/2014/main" xmlns="" id="{00000000-0008-0000-0000-0000B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772525" y="20193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47625</xdr:colOff>
      <xdr:row>11</xdr:row>
      <xdr:rowOff>104775</xdr:rowOff>
    </xdr:from>
    <xdr:to>
      <xdr:col>11</xdr:col>
      <xdr:colOff>28575</xdr:colOff>
      <xdr:row>11</xdr:row>
      <xdr:rowOff>104775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34350" y="6086475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776968</xdr:colOff>
      <xdr:row>13</xdr:row>
      <xdr:rowOff>0</xdr:rowOff>
    </xdr:from>
    <xdr:to>
      <xdr:col>10</xdr:col>
      <xdr:colOff>771526</xdr:colOff>
      <xdr:row>13</xdr:row>
      <xdr:rowOff>0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7611" y="5655129"/>
          <a:ext cx="78377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812904</xdr:colOff>
      <xdr:row>13</xdr:row>
      <xdr:rowOff>0</xdr:rowOff>
    </xdr:from>
    <xdr:to>
      <xdr:col>9</xdr:col>
      <xdr:colOff>608318</xdr:colOff>
      <xdr:row>13</xdr:row>
      <xdr:rowOff>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xmlns="" id="{00000000-0008-0000-0000-0000B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21868" y="5737240"/>
          <a:ext cx="707093" cy="4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10083</xdr:colOff>
      <xdr:row>13</xdr:row>
      <xdr:rowOff>0</xdr:rowOff>
    </xdr:from>
    <xdr:to>
      <xdr:col>9</xdr:col>
      <xdr:colOff>717176</xdr:colOff>
      <xdr:row>13</xdr:row>
      <xdr:rowOff>4482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xmlns="" id="{00000000-0008-0000-0000-0000B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0726" y="5273237"/>
          <a:ext cx="707093" cy="10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10083</xdr:colOff>
      <xdr:row>9</xdr:row>
      <xdr:rowOff>1095844</xdr:rowOff>
    </xdr:from>
    <xdr:to>
      <xdr:col>9</xdr:col>
      <xdr:colOff>717176</xdr:colOff>
      <xdr:row>10</xdr:row>
      <xdr:rowOff>4482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xmlns="" id="{00000000-0008-0000-0000-0000B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06233" y="3743794"/>
          <a:ext cx="707093" cy="5278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10083</xdr:colOff>
      <xdr:row>10</xdr:row>
      <xdr:rowOff>1095844</xdr:rowOff>
    </xdr:from>
    <xdr:to>
      <xdr:col>9</xdr:col>
      <xdr:colOff>717176</xdr:colOff>
      <xdr:row>11</xdr:row>
      <xdr:rowOff>4482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xmlns="" id="{00000000-0008-0000-0000-0000B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06233" y="3743794"/>
          <a:ext cx="707093" cy="5278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10083</xdr:colOff>
      <xdr:row>11</xdr:row>
      <xdr:rowOff>1095844</xdr:rowOff>
    </xdr:from>
    <xdr:to>
      <xdr:col>9</xdr:col>
      <xdr:colOff>717176</xdr:colOff>
      <xdr:row>12</xdr:row>
      <xdr:rowOff>4482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xmlns="" id="{00000000-0008-0000-0000-0000B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06233" y="3743794"/>
          <a:ext cx="707093" cy="5278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topLeftCell="A3" workbookViewId="0">
      <selection activeCell="M23" sqref="A4:M23"/>
    </sheetView>
  </sheetViews>
  <sheetFormatPr defaultRowHeight="15" x14ac:dyDescent="0.25"/>
  <cols>
    <col min="1" max="1" width="3.28515625" customWidth="1"/>
    <col min="2" max="2" width="5.7109375" customWidth="1"/>
    <col min="3" max="3" width="41.42578125" customWidth="1"/>
    <col min="4" max="4" width="7.85546875" customWidth="1"/>
    <col min="6" max="6" width="9.28515625" customWidth="1"/>
    <col min="7" max="7" width="9.42578125" customWidth="1"/>
    <col min="8" max="8" width="9.7109375" customWidth="1"/>
    <col min="9" max="9" width="13.5703125" customWidth="1"/>
    <col min="10" max="10" width="11.85546875" customWidth="1"/>
    <col min="11" max="11" width="12" customWidth="1"/>
    <col min="12" max="12" width="29.85546875" customWidth="1"/>
  </cols>
  <sheetData>
    <row r="1" spans="1:14" x14ac:dyDescent="0.25">
      <c r="I1" s="28"/>
      <c r="J1" s="28"/>
      <c r="K1" s="28"/>
      <c r="L1" s="28"/>
      <c r="M1" s="28"/>
      <c r="N1" s="28"/>
    </row>
    <row r="2" spans="1:14" x14ac:dyDescent="0.25">
      <c r="I2" s="28"/>
      <c r="J2" s="28"/>
      <c r="K2" s="28"/>
      <c r="L2" s="28"/>
      <c r="M2" s="28"/>
      <c r="N2" s="28"/>
    </row>
    <row r="3" spans="1:14" x14ac:dyDescent="0.25">
      <c r="I3" s="28"/>
      <c r="J3" s="28"/>
      <c r="K3" s="28"/>
      <c r="L3" s="28"/>
      <c r="M3" s="28"/>
      <c r="N3" s="28"/>
    </row>
    <row r="4" spans="1:14" x14ac:dyDescent="0.25">
      <c r="I4" s="28"/>
      <c r="J4" s="28"/>
      <c r="K4" s="28"/>
      <c r="L4" s="28"/>
      <c r="M4" s="28"/>
      <c r="N4" s="28"/>
    </row>
    <row r="5" spans="1:14" x14ac:dyDescent="0.25">
      <c r="I5" s="18"/>
      <c r="J5" s="28"/>
      <c r="K5" s="28"/>
      <c r="L5" s="28"/>
      <c r="M5" s="28"/>
      <c r="N5" s="28"/>
    </row>
    <row r="6" spans="1:14" ht="29.25" customHeight="1" x14ac:dyDescent="0.25">
      <c r="A6" s="45" t="s">
        <v>15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4" ht="51" customHeight="1" x14ac:dyDescent="0.25">
      <c r="A7" s="40" t="s">
        <v>10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4" ht="53.25" customHeight="1" x14ac:dyDescent="0.25">
      <c r="B8" s="43" t="s">
        <v>0</v>
      </c>
      <c r="C8" s="43" t="s">
        <v>2</v>
      </c>
      <c r="D8" s="47" t="s">
        <v>1</v>
      </c>
      <c r="E8" s="47" t="s">
        <v>3</v>
      </c>
      <c r="F8" s="48" t="s">
        <v>4</v>
      </c>
      <c r="G8" s="48"/>
      <c r="H8" s="48"/>
      <c r="I8" s="41" t="s">
        <v>9</v>
      </c>
      <c r="J8" s="41"/>
      <c r="K8" s="41"/>
      <c r="L8" s="42" t="s">
        <v>8</v>
      </c>
    </row>
    <row r="9" spans="1:14" ht="127.5" customHeight="1" x14ac:dyDescent="0.25">
      <c r="B9" s="44"/>
      <c r="C9" s="44"/>
      <c r="D9" s="47"/>
      <c r="E9" s="47"/>
      <c r="F9" s="32" t="s">
        <v>11</v>
      </c>
      <c r="G9" s="32" t="s">
        <v>12</v>
      </c>
      <c r="H9" s="32" t="s">
        <v>13</v>
      </c>
      <c r="I9" s="33" t="s">
        <v>7</v>
      </c>
      <c r="J9" s="33" t="s">
        <v>5</v>
      </c>
      <c r="K9" s="29" t="s">
        <v>6</v>
      </c>
      <c r="L9" s="42"/>
    </row>
    <row r="10" spans="1:14" ht="67.5" customHeight="1" x14ac:dyDescent="0.25">
      <c r="B10" s="35">
        <f>ROW(A1)</f>
        <v>1</v>
      </c>
      <c r="C10" s="38" t="s">
        <v>23</v>
      </c>
      <c r="D10" s="39" t="s">
        <v>24</v>
      </c>
      <c r="E10" s="39">
        <v>20</v>
      </c>
      <c r="F10" s="31">
        <v>859</v>
      </c>
      <c r="G10" s="31">
        <v>1070</v>
      </c>
      <c r="H10" s="34">
        <v>1120</v>
      </c>
      <c r="I10" s="1">
        <f t="shared" ref="I10" si="0">AVERAGE(F10:H10)</f>
        <v>1016.3333333333334</v>
      </c>
      <c r="J10" s="2">
        <f t="shared" ref="J10" si="1">SQRT((((F10-I10)^2)+((G10-I10)^2)+((H10-I10)^2))/2)</f>
        <v>138.52917863516456</v>
      </c>
      <c r="K10" s="36">
        <f>J10/I10*100</f>
        <v>13.630289796834818</v>
      </c>
      <c r="L10" s="1">
        <f>(E10)*MIN(F10:H10)</f>
        <v>17180</v>
      </c>
    </row>
    <row r="11" spans="1:14" ht="34.5" customHeight="1" x14ac:dyDescent="0.25">
      <c r="B11" s="35"/>
      <c r="C11" s="38"/>
      <c r="D11" s="39"/>
      <c r="E11" s="39"/>
      <c r="F11" s="31"/>
      <c r="G11" s="31"/>
      <c r="H11" s="34"/>
      <c r="I11" s="1"/>
      <c r="J11" s="2"/>
      <c r="K11" s="36"/>
      <c r="L11" s="1"/>
    </row>
    <row r="12" spans="1:14" ht="67.5" hidden="1" customHeight="1" x14ac:dyDescent="0.25">
      <c r="B12" s="35"/>
      <c r="C12" s="38"/>
      <c r="D12" s="39"/>
      <c r="E12" s="39"/>
      <c r="F12" s="31"/>
      <c r="G12" s="31"/>
      <c r="H12" s="34"/>
      <c r="I12" s="1"/>
      <c r="J12" s="2"/>
      <c r="K12" s="36"/>
      <c r="L12" s="1"/>
    </row>
    <row r="13" spans="1:14" ht="67.5" hidden="1" customHeight="1" x14ac:dyDescent="0.25">
      <c r="B13" s="35"/>
      <c r="C13" s="38"/>
      <c r="D13" s="39"/>
      <c r="E13" s="39"/>
      <c r="F13" s="31"/>
      <c r="G13" s="31"/>
      <c r="H13" s="34"/>
      <c r="I13" s="1"/>
      <c r="J13" s="2"/>
      <c r="K13" s="36"/>
      <c r="L13" s="1"/>
    </row>
    <row r="14" spans="1:14" s="12" customFormat="1" ht="45" customHeight="1" x14ac:dyDescent="0.25">
      <c r="B14" s="51" t="s">
        <v>17</v>
      </c>
      <c r="C14" s="52"/>
      <c r="D14" s="52"/>
      <c r="E14" s="52"/>
      <c r="F14" s="52"/>
      <c r="G14" s="52"/>
      <c r="H14" s="11"/>
      <c r="I14" s="11"/>
      <c r="J14" s="13"/>
      <c r="K14" s="13"/>
      <c r="L14" s="27">
        <f>SUM(L10:L13)</f>
        <v>17180</v>
      </c>
    </row>
    <row r="15" spans="1:14" s="12" customFormat="1" ht="4.5" customHeight="1" x14ac:dyDescent="0.25">
      <c r="B15" s="16"/>
      <c r="C15" s="17"/>
      <c r="D15" s="17"/>
      <c r="E15" s="17"/>
      <c r="F15" s="17"/>
      <c r="G15" s="17"/>
      <c r="H15" s="11"/>
      <c r="I15" s="11"/>
      <c r="J15" s="13"/>
      <c r="K15" s="13"/>
      <c r="L15" s="14"/>
    </row>
    <row r="16" spans="1:14" x14ac:dyDescent="0.25">
      <c r="A16" s="15" t="s">
        <v>14</v>
      </c>
      <c r="B16" s="3"/>
      <c r="C16" s="4"/>
      <c r="D16" s="3"/>
      <c r="E16" s="5"/>
      <c r="F16" s="6"/>
      <c r="G16" s="7"/>
      <c r="H16" s="7"/>
      <c r="I16" s="8"/>
      <c r="J16" s="9"/>
      <c r="K16" s="9"/>
      <c r="L16" s="10"/>
    </row>
    <row r="17" spans="1:12" ht="45.75" customHeight="1" x14ac:dyDescent="0.25">
      <c r="A17" s="53" t="s">
        <v>16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1:12" ht="3" customHeight="1" x14ac:dyDescent="0.25">
      <c r="A18" s="19"/>
      <c r="B18" s="19"/>
      <c r="C18" s="19"/>
      <c r="D18" s="19"/>
      <c r="E18" s="19"/>
      <c r="F18" s="20"/>
      <c r="G18" s="20"/>
      <c r="H18" s="20"/>
      <c r="I18" s="20"/>
      <c r="J18" s="20"/>
      <c r="K18" s="20"/>
      <c r="L18" s="20"/>
    </row>
    <row r="19" spans="1:12" x14ac:dyDescent="0.25">
      <c r="A19" s="21"/>
      <c r="B19" s="21"/>
      <c r="C19" s="55" t="s">
        <v>22</v>
      </c>
      <c r="D19" s="21"/>
      <c r="E19" s="20"/>
      <c r="F19" s="20"/>
      <c r="G19" s="20"/>
      <c r="H19" s="20"/>
      <c r="I19" s="20"/>
      <c r="J19" s="20"/>
      <c r="K19" s="22"/>
      <c r="L19" s="22"/>
    </row>
    <row r="20" spans="1:12" ht="12" customHeight="1" x14ac:dyDescent="0.25">
      <c r="A20" s="20"/>
      <c r="B20" s="20"/>
      <c r="C20" s="55"/>
      <c r="D20" s="20"/>
      <c r="E20" s="20"/>
      <c r="F20" s="20"/>
      <c r="G20" s="20"/>
      <c r="H20" s="20"/>
      <c r="K20" s="54"/>
      <c r="L20" s="54"/>
    </row>
    <row r="21" spans="1:12" ht="11.25" customHeight="1" x14ac:dyDescent="0.25">
      <c r="A21" s="20"/>
      <c r="B21" s="20"/>
      <c r="C21" s="55"/>
      <c r="D21" s="20"/>
      <c r="E21" s="20"/>
      <c r="F21" s="20"/>
      <c r="G21" s="20"/>
      <c r="H21" s="20"/>
      <c r="I21" s="56" t="s">
        <v>21</v>
      </c>
      <c r="J21" s="56"/>
      <c r="K21" s="56"/>
      <c r="L21" s="56"/>
    </row>
    <row r="22" spans="1:12" s="30" customFormat="1" ht="15" customHeight="1" x14ac:dyDescent="0.25">
      <c r="A22" s="46"/>
      <c r="B22" s="46"/>
      <c r="C22" s="46"/>
      <c r="D22" s="46"/>
      <c r="E22" s="46"/>
      <c r="F22" s="26"/>
      <c r="G22" s="26"/>
      <c r="H22" s="26"/>
      <c r="I22" s="26"/>
      <c r="J22" s="26"/>
      <c r="K22" s="26"/>
      <c r="L22" s="26"/>
    </row>
    <row r="23" spans="1:12" s="30" customFormat="1" x14ac:dyDescent="0.25">
      <c r="A23" s="49"/>
      <c r="B23" s="49"/>
      <c r="C23" s="49"/>
      <c r="D23" s="49"/>
      <c r="E23" s="49"/>
      <c r="F23" s="49"/>
      <c r="G23" s="25"/>
      <c r="H23" s="25"/>
      <c r="K23" s="50"/>
      <c r="L23" s="50"/>
    </row>
    <row r="24" spans="1:12" x14ac:dyDescent="0.25">
      <c r="A24" s="26"/>
      <c r="B24" s="26"/>
      <c r="C24" s="26"/>
      <c r="D24" s="23"/>
      <c r="E24" s="23"/>
      <c r="F24" s="23"/>
      <c r="G24" s="25"/>
      <c r="H24" s="25"/>
      <c r="I24" s="25"/>
      <c r="J24" s="25"/>
      <c r="K24" s="23"/>
      <c r="L24" s="24"/>
    </row>
    <row r="25" spans="1:12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4"/>
      <c r="L25" s="24"/>
    </row>
    <row r="26" spans="1:12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4"/>
      <c r="L26" s="24"/>
    </row>
    <row r="27" spans="1:12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</sheetData>
  <mergeCells count="17">
    <mergeCell ref="A22:E22"/>
    <mergeCell ref="E8:E9"/>
    <mergeCell ref="F8:H8"/>
    <mergeCell ref="A23:F23"/>
    <mergeCell ref="K23:L23"/>
    <mergeCell ref="C8:C9"/>
    <mergeCell ref="D8:D9"/>
    <mergeCell ref="B14:G14"/>
    <mergeCell ref="A17:L17"/>
    <mergeCell ref="K20:L20"/>
    <mergeCell ref="C19:C21"/>
    <mergeCell ref="I21:L21"/>
    <mergeCell ref="A7:L7"/>
    <mergeCell ref="I8:K8"/>
    <mergeCell ref="L8:L9"/>
    <mergeCell ref="B8:B9"/>
    <mergeCell ref="A6:L6"/>
  </mergeCells>
  <phoneticPr fontId="5" type="noConversion"/>
  <pageMargins left="0.39370078740157483" right="0.23622047244094488" top="0.15748031496062992" bottom="0.15748031496062992" header="0.15748031496062992" footer="0.15748031496062992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15" sqref="E15"/>
    </sheetView>
  </sheetViews>
  <sheetFormatPr defaultRowHeight="15" x14ac:dyDescent="0.25"/>
  <sheetData>
    <row r="1" spans="1:5" x14ac:dyDescent="0.25">
      <c r="A1" s="37" t="s">
        <v>18</v>
      </c>
      <c r="B1" s="37"/>
      <c r="C1" s="37"/>
      <c r="D1" s="37"/>
    </row>
    <row r="2" spans="1:5" x14ac:dyDescent="0.25">
      <c r="A2" s="57" t="s">
        <v>19</v>
      </c>
      <c r="B2" s="57"/>
      <c r="C2" s="57"/>
      <c r="D2" s="57"/>
      <c r="E2" s="57"/>
    </row>
    <row r="3" spans="1:5" x14ac:dyDescent="0.25">
      <c r="A3" s="57" t="s">
        <v>20</v>
      </c>
      <c r="B3" s="57"/>
      <c r="C3" s="57"/>
      <c r="D3" s="57"/>
      <c r="E3" s="57"/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marketing</cp:lastModifiedBy>
  <cp:lastPrinted>2026-06-09T14:12:04Z</cp:lastPrinted>
  <dcterms:created xsi:type="dcterms:W3CDTF">2014-01-15T18:15:09Z</dcterms:created>
  <dcterms:modified xsi:type="dcterms:W3CDTF">2026-06-16T04:48:52Z</dcterms:modified>
</cp:coreProperties>
</file>