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8800" windowHeight="120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7" i="9" l="1"/>
  <c r="U12" i="9"/>
  <c r="V12" i="9"/>
  <c r="W12" i="9"/>
  <c r="W11" i="9"/>
  <c r="V11" i="9"/>
  <c r="U11" i="9"/>
  <c r="W17" i="9" l="1"/>
  <c r="V17" i="9"/>
  <c r="N11" i="9"/>
  <c r="S11" i="9" s="1"/>
  <c r="T11" i="9" s="1"/>
  <c r="O11" i="9"/>
  <c r="P11" i="9" s="1"/>
  <c r="N12" i="9"/>
  <c r="S12" i="9" s="1"/>
  <c r="T12" i="9" s="1"/>
  <c r="O12" i="9"/>
  <c r="P12" i="9" l="1"/>
  <c r="T17" i="9" l="1"/>
  <c r="W15" i="9" l="1"/>
  <c r="V15" i="9"/>
  <c r="U15" i="9"/>
</calcChain>
</file>

<file path=xl/sharedStrings.xml><?xml version="1.0" encoding="utf-8"?>
<sst xmlns="http://schemas.openxmlformats.org/spreadsheetml/2006/main" count="53" uniqueCount="50">
  <si>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</si>
  <si>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</si>
  <si>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</si>
  <si>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</si>
  <si>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</si>
  <si>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</si>
  <si>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</si>
  <si>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</si>
  <si>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</si>
  <si>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</si>
  <si>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</si>
  <si>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</si>
  <si>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</si>
  <si>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</si>
  <si>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</si>
  <si>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</si>
  <si>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</si>
  <si>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</si>
  <si>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</si>
  <si>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</si>
  <si>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</si>
  <si>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</si>
  <si>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</si>
  <si>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</si>
  <si>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</si>
  <si>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</si>
  <si>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</si>
  <si>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</si>
  <si>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</si>
  <si>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</si>
  <si>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</si>
  <si>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</si>
  <si>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</si>
  <si>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</si>
  <si>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</si>
  <si>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</si>
  <si>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</si>
  <si>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</si>
  <si>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</si>
  <si>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</si>
  <si>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</si>
  <si>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</si>
  <si>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</si>
  <si>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</si>
  <si>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шт</t>
  </si>
  <si>
    <t>Гайка М8 ГОСТ 5915-70, оцинк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</si>
  <si>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(максимальной) цены контракта, утвержденный приказом от 02.10.2013 №567 Минэкономразвития РФ</t>
  </si>
  <si>
    <t>Поставка крепежных изделий</t>
  </si>
  <si>
    <t xml:space="preserve">Болт М8х90 ГОСТ 7802-81, оцинк 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</si>
  <si>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 В целях эффективного  расходования бюджетных средств максимальная цена контракта  составляет </t>
    </r>
    <r>
      <rPr>
        <b/>
        <sz val="13"/>
        <rFont val="Times New Roman"/>
        <family val="1"/>
        <charset val="204"/>
      </rPr>
      <t>1 748 (одна тысяча семьсот сорок восемь) рублей 00 копеек</t>
    </r>
    <r>
      <rPr>
        <sz val="13"/>
        <rFont val="Times New Roman"/>
        <family val="1"/>
        <charset val="204"/>
      </rPr>
      <t xml:space="preserve"> (поставщик № 1) в виду использования   наименьшей цены  и</t>
    </r>
    <r>
      <rPr>
        <b/>
        <sz val="13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</si>
</sst>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0" fontId="20" fillId="0" borderId="5" xfId="0" applyFont="1" applyBorder="1"/>
    <xf numFmtId="0" fontId="8" fillId="0" borderId="2" xfId="0" applyFont="1" applyBorder="1"/>
    <xf numFmtId="0" fontId="8" fillId="0" borderId="2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19050</xdr:colOff>
      <xdr:row>18</xdr:row>
      <xdr:rowOff>142875</xdr:rowOff>
    </xdr:from>
    <xdr:to>
      <xdr:col>3</xdr:col>
      <xdr:colOff>485775</xdr:colOff>
      <xdr:row>20</xdr:row>
      <xdr:rowOff>114300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80072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0</xdr:rowOff>
    </xdr:from>
    <xdr:to>
      <xdr:col>16</xdr:col>
      <xdr:colOff>1135380</xdr:colOff>
      <xdr:row>10</xdr:row>
      <xdr:rowOff>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0</xdr:rowOff>
    </xdr:from>
    <xdr:to>
      <xdr:col>16</xdr:col>
      <xdr:colOff>434340</xdr:colOff>
      <xdr:row>10</xdr:row>
      <xdr:rowOff>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10</xdr:row>
      <xdr:rowOff>0</xdr:rowOff>
    </xdr:from>
    <xdr:to>
      <xdr:col>16</xdr:col>
      <xdr:colOff>1135380</xdr:colOff>
      <xdr:row>10</xdr:row>
      <xdr:rowOff>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0</xdr:rowOff>
    </xdr:from>
    <xdr:to>
      <xdr:col>16</xdr:col>
      <xdr:colOff>434340</xdr:colOff>
      <xdr:row>10</xdr:row>
      <xdr:rowOff>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9"/>
  <sheetViews>
    <sheetView tabSelected="1" topLeftCell="A19" workbookViewId="0">
      <selection activeCell="J43" sqref="J43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7" width="10.7109375" style="1" hidden="1" customWidth="1"/>
    <col min="8" max="8" width="14.570312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3.42578125" style="1" hidden="1" customWidth="1" outlineLevel="1"/>
    <col min="24" max="24" width="9.5703125" style="1" bestFit="1" customWidth="1" collapsed="1"/>
    <col min="25" max="25" width="10.5703125" style="1" customWidth="1"/>
    <col min="26" max="26" width="9.85546875" style="1" customWidth="1"/>
    <col min="27" max="28" width="9.5703125" style="1" bestFit="1" customWidth="1"/>
    <col min="29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84" customHeight="1" x14ac:dyDescent="0.25">
      <c r="P1" s="38" t="s">
        <v>21</v>
      </c>
      <c r="Q1" s="38"/>
      <c r="R1" s="38"/>
      <c r="S1" s="38"/>
      <c r="T1" s="38"/>
    </row>
    <row r="2" spans="1:26" s="2" customFormat="1" ht="33.75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6" s="3" customFormat="1" ht="7.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6" s="3" customFormat="1" ht="14.25" customHeight="1" x14ac:dyDescent="0.25">
      <c r="A4" s="41" t="s">
        <v>14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6" s="3" customFormat="1" ht="30.6" customHeight="1" x14ac:dyDescent="0.25">
      <c r="A5" s="42" t="s">
        <v>0</v>
      </c>
      <c r="B5" s="42"/>
      <c r="C5" s="42"/>
      <c r="D5" s="42"/>
      <c r="E5" s="43" t="s">
        <v>47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6" s="3" customFormat="1" ht="29.25" customHeight="1" x14ac:dyDescent="0.25">
      <c r="A6" s="42" t="s">
        <v>1</v>
      </c>
      <c r="B6" s="42"/>
      <c r="C6" s="42"/>
      <c r="D6" s="42"/>
      <c r="E6" s="42" t="s">
        <v>15</v>
      </c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</row>
    <row r="7" spans="1:26" s="3" customFormat="1" ht="18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</row>
    <row r="8" spans="1:26" ht="18" customHeight="1" x14ac:dyDescent="0.25">
      <c r="A8" s="44" t="s">
        <v>16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6" ht="45.75" customHeight="1" x14ac:dyDescent="0.25">
      <c r="A9" s="45" t="s">
        <v>2</v>
      </c>
      <c r="B9" s="45" t="s">
        <v>42</v>
      </c>
      <c r="C9" s="46" t="s">
        <v>43</v>
      </c>
      <c r="D9" s="48" t="s">
        <v>12</v>
      </c>
      <c r="E9" s="45" t="s">
        <v>11</v>
      </c>
      <c r="F9" s="45"/>
      <c r="G9" s="45"/>
      <c r="H9" s="45"/>
      <c r="I9" s="45"/>
      <c r="J9" s="45"/>
      <c r="K9" s="19"/>
      <c r="L9" s="45" t="s">
        <v>3</v>
      </c>
      <c r="M9" s="45"/>
      <c r="N9" s="48" t="s">
        <v>4</v>
      </c>
      <c r="O9" s="48"/>
      <c r="P9" s="48"/>
      <c r="Q9" s="45" t="s">
        <v>5</v>
      </c>
      <c r="R9" s="45"/>
      <c r="S9" s="45"/>
      <c r="T9" s="45"/>
    </row>
    <row r="10" spans="1:26" ht="77.25" customHeight="1" x14ac:dyDescent="0.25">
      <c r="A10" s="45"/>
      <c r="B10" s="45"/>
      <c r="C10" s="47"/>
      <c r="D10" s="48"/>
      <c r="E10" s="19" t="s">
        <v>17</v>
      </c>
      <c r="F10" s="19"/>
      <c r="G10" s="21"/>
      <c r="H10" s="19" t="s">
        <v>18</v>
      </c>
      <c r="I10" s="19" t="s">
        <v>24</v>
      </c>
      <c r="J10" s="19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18" customHeight="1" x14ac:dyDescent="0.25">
      <c r="A11" s="28">
        <v>1</v>
      </c>
      <c r="B11" s="32" t="s">
        <v>48</v>
      </c>
      <c r="C11" s="29" t="s">
        <v>44</v>
      </c>
      <c r="D11" s="22">
        <v>230</v>
      </c>
      <c r="E11" s="6">
        <v>6.8</v>
      </c>
      <c r="F11" s="17"/>
      <c r="G11" s="17"/>
      <c r="H11" s="6">
        <v>7.5</v>
      </c>
      <c r="I11" s="6"/>
      <c r="J11" s="6">
        <v>8</v>
      </c>
      <c r="K11" s="6"/>
      <c r="L11" s="6"/>
      <c r="M11" s="6"/>
      <c r="N11" s="6">
        <f t="shared" ref="N11:N13" si="0">ROUND((E11+H11+J11)/3,2)</f>
        <v>7.43</v>
      </c>
      <c r="O11" s="18">
        <f t="shared" ref="O11:O12" si="1">STDEVA(E11,H11,J11)</f>
        <v>0.60277137733417097</v>
      </c>
      <c r="P11" s="18">
        <f t="shared" ref="P11:P12" si="2">O11/N11*100</f>
        <v>8.1126699506617896</v>
      </c>
      <c r="Q11" s="6"/>
      <c r="R11" s="6"/>
      <c r="S11" s="6">
        <f t="shared" ref="S11:S12" si="3">N11</f>
        <v>7.43</v>
      </c>
      <c r="T11" s="6">
        <f t="shared" ref="T11:T14" si="4">D11*S11</f>
        <v>1708.8999999999999</v>
      </c>
      <c r="U11" s="20">
        <f>D11*E11</f>
        <v>1564</v>
      </c>
      <c r="V11" s="20">
        <f>D11*H11</f>
        <v>1725</v>
      </c>
      <c r="W11" s="20">
        <f>D11*J11</f>
        <v>1840</v>
      </c>
      <c r="X11" s="20"/>
      <c r="Y11" s="20"/>
      <c r="Z11" s="20"/>
    </row>
    <row r="12" spans="1:26" ht="17.25" customHeight="1" x14ac:dyDescent="0.25">
      <c r="A12" s="28">
        <v>2</v>
      </c>
      <c r="B12" s="32" t="s">
        <v>45</v>
      </c>
      <c r="C12" s="29" t="s">
        <v>44</v>
      </c>
      <c r="D12" s="22">
        <v>230</v>
      </c>
      <c r="E12" s="6">
        <v>0.8</v>
      </c>
      <c r="F12" s="17"/>
      <c r="G12" s="17"/>
      <c r="H12" s="6">
        <v>1</v>
      </c>
      <c r="I12" s="6"/>
      <c r="J12" s="6">
        <v>1.2</v>
      </c>
      <c r="K12" s="6"/>
      <c r="L12" s="6"/>
      <c r="M12" s="6"/>
      <c r="N12" s="6">
        <f t="shared" si="0"/>
        <v>1</v>
      </c>
      <c r="O12" s="18">
        <f t="shared" si="1"/>
        <v>0.20000000000000009</v>
      </c>
      <c r="P12" s="18">
        <f t="shared" si="2"/>
        <v>20.000000000000011</v>
      </c>
      <c r="Q12" s="6"/>
      <c r="R12" s="6"/>
      <c r="S12" s="6">
        <f t="shared" si="3"/>
        <v>1</v>
      </c>
      <c r="T12" s="6">
        <f t="shared" si="4"/>
        <v>230</v>
      </c>
      <c r="U12" s="20">
        <f>D12*E12</f>
        <v>184</v>
      </c>
      <c r="V12" s="20">
        <f>D12*H12</f>
        <v>230</v>
      </c>
      <c r="W12" s="20">
        <f>D12*J12</f>
        <v>276</v>
      </c>
      <c r="X12" s="20"/>
      <c r="Y12" s="20"/>
      <c r="Z12" s="20"/>
    </row>
    <row r="13" spans="1:26" ht="17.25" hidden="1" customHeight="1" x14ac:dyDescent="0.25">
      <c r="A13" s="28"/>
      <c r="B13" s="33"/>
      <c r="C13" s="29"/>
      <c r="D13" s="22"/>
      <c r="E13" s="6"/>
      <c r="F13" s="17"/>
      <c r="G13" s="17"/>
      <c r="H13" s="6"/>
      <c r="I13" s="6"/>
      <c r="J13" s="6"/>
      <c r="K13" s="6"/>
      <c r="L13" s="6"/>
      <c r="M13" s="6"/>
      <c r="N13" s="6"/>
      <c r="O13" s="18"/>
      <c r="P13" s="18"/>
      <c r="Q13" s="6"/>
      <c r="R13" s="6"/>
      <c r="S13" s="6"/>
      <c r="T13" s="6"/>
      <c r="U13" s="20"/>
      <c r="V13" s="20"/>
      <c r="W13" s="20"/>
      <c r="X13" s="20"/>
      <c r="Y13" s="20"/>
      <c r="Z13" s="20"/>
    </row>
    <row r="14" spans="1:26" ht="30" hidden="1" customHeight="1" x14ac:dyDescent="0.25">
      <c r="A14" s="28"/>
      <c r="B14" s="33"/>
      <c r="C14" s="29"/>
      <c r="D14" s="22"/>
      <c r="E14" s="6"/>
      <c r="F14" s="17"/>
      <c r="G14" s="17"/>
      <c r="H14" s="6"/>
      <c r="I14" s="6"/>
      <c r="J14" s="6"/>
      <c r="K14" s="6"/>
      <c r="L14" s="6"/>
      <c r="M14" s="6"/>
      <c r="N14" s="6"/>
      <c r="O14" s="18"/>
      <c r="P14" s="18"/>
      <c r="Q14" s="6"/>
      <c r="R14" s="6"/>
      <c r="S14" s="6"/>
      <c r="T14" s="6"/>
      <c r="U14" s="20"/>
      <c r="V14" s="20"/>
      <c r="W14" s="20"/>
      <c r="X14" s="20"/>
      <c r="Y14" s="20"/>
      <c r="Z14" s="20"/>
    </row>
    <row r="15" spans="1:26" s="5" customFormat="1" ht="19.5" hidden="1" customHeight="1" x14ac:dyDescent="0.25">
      <c r="A15" s="28"/>
      <c r="B15" s="31"/>
      <c r="C15" s="29"/>
      <c r="D15" s="30"/>
      <c r="E15" s="6"/>
      <c r="F15" s="17"/>
      <c r="G15" s="17"/>
      <c r="H15" s="6"/>
      <c r="I15" s="6"/>
      <c r="J15" s="6"/>
      <c r="K15" s="6"/>
      <c r="L15" s="6"/>
      <c r="M15" s="6"/>
      <c r="N15" s="6"/>
      <c r="O15" s="18"/>
      <c r="P15" s="18"/>
      <c r="Q15" s="6"/>
      <c r="R15" s="6"/>
      <c r="S15" s="6"/>
      <c r="T15" s="6"/>
      <c r="U15" s="23">
        <f>SUM(U11:U14)</f>
        <v>1748</v>
      </c>
      <c r="V15" s="23">
        <f>SUM(V11:V14)</f>
        <v>1955</v>
      </c>
      <c r="W15" s="23">
        <f>SUM(W11:W14)</f>
        <v>2116</v>
      </c>
      <c r="Z15" s="20"/>
    </row>
    <row r="16" spans="1:26" s="5" customFormat="1" ht="13.5" customHeight="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28" x14ac:dyDescent="0.2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  <c r="T17" s="27">
        <f>SUM(T11:T15)</f>
        <v>1938.8999999999999</v>
      </c>
      <c r="U17" s="20">
        <f>SUM(U11:U12)</f>
        <v>1748</v>
      </c>
      <c r="V17" s="20">
        <f t="shared" ref="V17:W17" si="5">SUM(V11:V12)</f>
        <v>1955</v>
      </c>
      <c r="W17" s="20">
        <f t="shared" si="5"/>
        <v>2116</v>
      </c>
      <c r="X17" s="20"/>
      <c r="Y17" s="20"/>
      <c r="Z17" s="20"/>
      <c r="AA17" s="20"/>
      <c r="AB17" s="20"/>
    </row>
    <row r="18" spans="1:28" customFormat="1" ht="43.5" customHeight="1" x14ac:dyDescent="0.25">
      <c r="A18" s="36" t="s">
        <v>46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8" customFormat="1" ht="15.75" x14ac:dyDescent="0.25">
      <c r="A19" s="37" t="s">
        <v>25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7"/>
      <c r="P19" s="7"/>
    </row>
    <row r="20" spans="1:28" customFormat="1" ht="15.75" x14ac:dyDescent="0.25">
      <c r="B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28" customFormat="1" ht="27" customHeight="1" x14ac:dyDescent="0.25">
      <c r="B21" s="7"/>
      <c r="C21" s="7"/>
      <c r="D21" s="7"/>
      <c r="E21" s="8" t="s">
        <v>26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8" customFormat="1" ht="16.899999999999999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8" customFormat="1" ht="16.899999999999999" customHeight="1" x14ac:dyDescent="0.25">
      <c r="B23" s="7"/>
      <c r="C23" s="9" t="s">
        <v>27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8" customFormat="1" ht="16.899999999999999" customHeight="1" x14ac:dyDescent="0.25">
      <c r="B24" s="7"/>
      <c r="C24" s="7"/>
      <c r="D24" s="7"/>
      <c r="E24" s="9" t="s">
        <v>28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8" customFormat="1" ht="27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8" customFormat="1" ht="27" customHeight="1" x14ac:dyDescent="0.25">
      <c r="B26" s="7"/>
      <c r="C26" s="8" t="s">
        <v>29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8" customFormat="1" ht="27" customHeight="1" x14ac:dyDescent="0.25">
      <c r="B27" s="7"/>
      <c r="C27" s="8" t="s">
        <v>30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8" customFormat="1" ht="16.899999999999999" customHeight="1" x14ac:dyDescent="0.25">
      <c r="B28" s="7"/>
      <c r="C28" s="9" t="s">
        <v>31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10"/>
      <c r="O28" s="7"/>
      <c r="P28" s="7"/>
    </row>
    <row r="29" spans="1:28" customFormat="1" ht="16.899999999999999" customHeight="1" x14ac:dyDescent="0.3">
      <c r="A29" s="52" t="s">
        <v>32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7"/>
    </row>
    <row r="30" spans="1:28" customFormat="1" ht="16.899999999999999" customHeight="1" x14ac:dyDescent="0.25">
      <c r="B30" s="7"/>
      <c r="C30" s="11" t="s">
        <v>33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8" customFormat="1" ht="16.899999999999999" customHeight="1" x14ac:dyDescent="0.25">
      <c r="B31" s="7"/>
      <c r="C31" s="12" t="s">
        <v>34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28" customFormat="1" ht="16.899999999999999" customHeight="1" x14ac:dyDescent="0.25">
      <c r="B32" s="7"/>
      <c r="C32" s="12" t="s">
        <v>27</v>
      </c>
      <c r="D32" s="13" t="s">
        <v>35</v>
      </c>
      <c r="E32" s="13"/>
      <c r="F32" s="13"/>
      <c r="G32" s="13"/>
      <c r="H32" s="13"/>
      <c r="I32" s="13"/>
      <c r="J32" s="13"/>
      <c r="K32" s="13"/>
      <c r="L32" s="13"/>
      <c r="M32" s="13"/>
      <c r="N32" s="7"/>
      <c r="O32" s="7"/>
      <c r="P32" s="7"/>
    </row>
    <row r="33" spans="1:20" customFormat="1" ht="16.899999999999999" customHeight="1" x14ac:dyDescent="0.25">
      <c r="B33" s="7"/>
      <c r="C33" s="53" t="s">
        <v>36</v>
      </c>
      <c r="D33" s="34"/>
      <c r="E33" s="34"/>
      <c r="F33" s="34"/>
      <c r="G33" s="34"/>
      <c r="H33" s="34"/>
      <c r="I33" s="7"/>
      <c r="J33" s="7"/>
      <c r="K33" s="7"/>
      <c r="L33" s="7"/>
      <c r="M33" s="7"/>
      <c r="N33" s="7"/>
      <c r="O33" s="7"/>
      <c r="P33" s="7"/>
    </row>
    <row r="34" spans="1:20" customFormat="1" ht="16.899999999999999" customHeight="1" x14ac:dyDescent="0.25">
      <c r="B34" s="14"/>
      <c r="C34" s="7"/>
      <c r="D34" s="13" t="s">
        <v>37</v>
      </c>
      <c r="E34" s="13"/>
      <c r="F34" s="13"/>
      <c r="G34" s="13"/>
      <c r="H34" s="13"/>
      <c r="I34" s="13"/>
      <c r="J34" s="7"/>
      <c r="K34" s="7"/>
      <c r="L34" s="7"/>
      <c r="M34" s="7"/>
      <c r="N34" s="7"/>
      <c r="O34" s="7"/>
      <c r="P34" s="7"/>
      <c r="Q34" s="7"/>
      <c r="R34" s="15"/>
    </row>
    <row r="35" spans="1:20" customFormat="1" ht="16.899999999999999" customHeight="1" x14ac:dyDescent="0.25">
      <c r="B35" s="14"/>
      <c r="C35" s="7"/>
      <c r="D35" s="13" t="s">
        <v>38</v>
      </c>
      <c r="E35" s="13"/>
      <c r="F35" s="13"/>
      <c r="G35" s="13"/>
      <c r="H35" s="13"/>
      <c r="I35" s="13"/>
      <c r="J35" s="7"/>
      <c r="K35" s="7"/>
      <c r="L35" s="7"/>
      <c r="M35" s="7"/>
      <c r="N35" s="7"/>
      <c r="O35" s="7"/>
      <c r="P35" s="7"/>
      <c r="Q35" s="7"/>
      <c r="R35" s="15"/>
    </row>
    <row r="36" spans="1:20" customFormat="1" ht="16.899999999999999" customHeight="1" x14ac:dyDescent="0.25">
      <c r="B36" s="13"/>
      <c r="C36" s="13"/>
      <c r="D36" s="13" t="s">
        <v>39</v>
      </c>
      <c r="E36" s="13"/>
      <c r="F36" s="13"/>
      <c r="G36" s="13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20" customFormat="1" ht="53.25" customHeight="1" x14ac:dyDescent="0.25">
      <c r="A37" s="49" t="s">
        <v>49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</row>
    <row r="38" spans="1:20" s="14" customFormat="1" ht="32.25" customHeight="1" x14ac:dyDescent="0.25">
      <c r="A38" s="50" t="s">
        <v>40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</row>
    <row r="39" spans="1:20" s="14" customFormat="1" ht="16.899999999999999" customHeight="1" x14ac:dyDescent="0.25">
      <c r="A39" s="51" t="s">
        <v>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</sheetData>
  <mergeCells count="25">
    <mergeCell ref="A37:T37"/>
    <mergeCell ref="A38:T38"/>
    <mergeCell ref="A39:T39"/>
    <mergeCell ref="A29:O29"/>
    <mergeCell ref="D9:D10"/>
    <mergeCell ref="E9:J9"/>
    <mergeCell ref="L9:M9"/>
    <mergeCell ref="N9:P9"/>
    <mergeCell ref="Q9:T9"/>
    <mergeCell ref="A16:T16"/>
    <mergeCell ref="A18:T18"/>
    <mergeCell ref="A19:N19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2026-03-16T07:19:24Z</cp:lastPrinted>
  <dcterms:created xsi:type="dcterms:W3CDTF">2015-03-23T12:24:37Z</dcterms:created>
  <dcterms:modified xsi:type="dcterms:W3CDTF">2026-08-06T06:33:06Z</dcterms:modified>
</cp:coreProperties>
</file>