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" l="1"/>
  <c r="J7" i="1" l="1"/>
  <c r="M7" i="1" s="1"/>
  <c r="P8" i="1" l="1"/>
  <c r="K7" i="1"/>
  <c r="L7" i="1" s="1"/>
</calcChain>
</file>

<file path=xl/sharedStrings.xml><?xml version="1.0" encoding="utf-8"?>
<sst xmlns="http://schemas.openxmlformats.org/spreadsheetml/2006/main" count="24" uniqueCount="24">
  <si>
    <t>№</t>
  </si>
  <si>
    <t>Наименование</t>
  </si>
  <si>
    <t>Коммерческое предложение</t>
  </si>
  <si>
    <t>1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</si>
  <si>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</si>
  <si>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</si>
  <si>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(%) </t>
    </r>
    <r>
      <rPr>
        <i/>
        <sz val="8"/>
        <color indexed="8"/>
        <rFont val="Times New Roman"/>
        <family val="1"/>
        <charset val="204"/>
      </rPr>
      <t>(не должен превышать 33%)</t>
    </r>
  </si>
  <si>
    <r>
      <rPr>
        <sz val="8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</si>
  <si>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ИТОГО:</t>
  </si>
  <si>
    <t>Однородность совокупности значений выявленных цен, используемых в расчете НМЦК, ЦКЕП</t>
  </si>
  <si>
    <t>Н(М)ЦК, ЦКЕП, определяемая методом сопоставимых рыночных цен (анализа рынка)</t>
  </si>
  <si>
    <t>единица измер</t>
  </si>
  <si>
    <t xml:space="preserve">кол-во </t>
  </si>
  <si>
    <t>Цена  за единицу изм. (руб.)</t>
  </si>
  <si>
    <t>Н(М)ЦК контракта с учетом округления цены  (руб.)</t>
  </si>
  <si>
    <t xml:space="preserve"> ОБОСНОВАНИЕ  И РАСЧЕТ НАЧАЛЬНОЙ (МАКСИМАЛЬНОЙ) ЦЕНЫ КОНТРАКТА</t>
  </si>
  <si>
    <t>шт</t>
  </si>
  <si>
    <t>30</t>
  </si>
  <si>
    <t>380,00</t>
  </si>
  <si>
    <r>
      <t xml:space="preserve">При определении начальной цены (максимальной) контракта (НМЦК) применяется Приказ Минэкономразвития России от 02.10 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Цена контракта выражена в рублях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установлен.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отсутствием ответов (коммерческих предложений) от производителей из ГИСП, НМЦК сформировано в соответствии со ст. 22 закона № 44-ФЗ от 05.04.2013                      «О контрактной системе в сфере закупок товаров, работ, услуг для обеспечения государственных и муниципальных нужд».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Начальная (максимальная) цена контракта: 12 000,00  (Двенадцать тысяч) руб. 00 коп.</t>
    </r>
  </si>
  <si>
    <t>Запасные части для компьютеров (систе ма охлаждения для поцессоров (куллер))</t>
  </si>
  <si>
    <t xml:space="preserve">КП №1 вх №169/2026 от 26.06.2026             </t>
  </si>
  <si>
    <t xml:space="preserve">КП №2 вх №170/2026 от 26.06.2026  </t>
  </si>
  <si>
    <t xml:space="preserve">КП №3  вх№171/2026 от 26.06.2026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</si>
</sst>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2" borderId="11" xfId="0" applyNumberFormat="1" applyFont="1" applyFill="1" applyBorder="1" applyAlignment="1">
      <alignment horizontal="center" wrapText="1"/>
    </xf>
    <xf numFmtId="49" fontId="2" fillId="2" borderId="6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/>
    <xf numFmtId="49" fontId="7" fillId="2" borderId="1" xfId="0" applyNumberFormat="1" applyFont="1" applyFill="1" applyBorder="1" applyAlignment="1">
      <alignment horizontal="center" wrapText="1"/>
    </xf>
    <xf numFmtId="164" fontId="5" fillId="2" borderId="0" xfId="0" applyNumberFormat="1" applyFont="1" applyFill="1" applyAlignment="1">
      <alignment horizontal="left" wrapText="1"/>
    </xf>
    <xf numFmtId="0" fontId="1" fillId="0" borderId="0" xfId="0" applyFont="1" applyAlignment="1">
      <alignment horizontal="right"/>
    </xf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2" borderId="6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19051</xdr:colOff>
      <xdr:row>5</xdr:row>
      <xdr:rowOff>542925</xdr:rowOff>
    </xdr:from>
    <xdr:to>
      <xdr:col>10</xdr:col>
      <xdr:colOff>733425</xdr:colOff>
      <xdr:row>5</xdr:row>
      <xdr:rowOff>962025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33951" y="1409700"/>
          <a:ext cx="714374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68729</xdr:colOff>
      <xdr:row>5</xdr:row>
      <xdr:rowOff>647701</xdr:rowOff>
    </xdr:from>
    <xdr:to>
      <xdr:col>11</xdr:col>
      <xdr:colOff>828675</xdr:colOff>
      <xdr:row>5</xdr:row>
      <xdr:rowOff>1000125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55154" y="1514476"/>
          <a:ext cx="759946" cy="352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238124</xdr:colOff>
      <xdr:row>5</xdr:row>
      <xdr:rowOff>1667746</xdr:rowOff>
    </xdr:from>
    <xdr:to>
      <xdr:col>12</xdr:col>
      <xdr:colOff>1257300</xdr:colOff>
      <xdr:row>5</xdr:row>
      <xdr:rowOff>2066925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86599" y="2534521"/>
          <a:ext cx="1019176" cy="399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238125</xdr:colOff>
      <xdr:row>5</xdr:row>
      <xdr:rowOff>1114425</xdr:rowOff>
    </xdr:from>
    <xdr:to>
      <xdr:col>12</xdr:col>
      <xdr:colOff>390525</xdr:colOff>
      <xdr:row>5</xdr:row>
      <xdr:rowOff>1343025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86600" y="19812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I6" sqref="I6"/>
    </sheetView>
  </sheetViews>
  <sheetFormatPr defaultRowHeight="15" x14ac:dyDescent="0.25"/>
  <cols>
    <col min="1" max="1" width="5" customWidth="1"/>
    <col min="2" max="2" width="14.85546875" customWidth="1"/>
    <col min="3" max="3" width="6.42578125" customWidth="1"/>
    <col min="4" max="4" width="9.28515625" customWidth="1"/>
    <col min="5" max="5" width="3.42578125" hidden="1" customWidth="1"/>
    <col min="6" max="6" width="0.140625" customWidth="1"/>
    <col min="10" max="10" width="10.42578125" customWidth="1"/>
    <col min="11" max="11" width="13.5703125" customWidth="1"/>
    <col min="12" max="12" width="13.140625" customWidth="1"/>
    <col min="13" max="13" width="20.140625" customWidth="1"/>
    <col min="14" max="14" width="24.7109375" hidden="1" customWidth="1"/>
    <col min="16" max="16" width="14.42578125" customWidth="1"/>
  </cols>
  <sheetData>
    <row r="1" spans="1:16" x14ac:dyDescent="0.25">
      <c r="K1" s="17"/>
      <c r="L1" s="17"/>
      <c r="M1" s="17"/>
      <c r="N1" s="17"/>
      <c r="O1" s="17"/>
      <c r="P1" s="17"/>
    </row>
    <row r="2" spans="1:16" ht="6.75" customHeight="1" x14ac:dyDescent="0.25"/>
    <row r="3" spans="1:16" x14ac:dyDescent="0.25">
      <c r="B3" s="19" t="s">
        <v>15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6" thickBo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6" ht="29.25" customHeight="1" x14ac:dyDescent="0.25">
      <c r="A5" s="26" t="s">
        <v>0</v>
      </c>
      <c r="B5" s="26" t="s">
        <v>1</v>
      </c>
      <c r="C5" s="26" t="s">
        <v>11</v>
      </c>
      <c r="D5" s="26" t="s">
        <v>12</v>
      </c>
      <c r="E5" s="26"/>
      <c r="F5" s="1"/>
      <c r="G5" s="23" t="s">
        <v>2</v>
      </c>
      <c r="H5" s="24"/>
      <c r="I5" s="25"/>
      <c r="J5" s="23" t="s">
        <v>9</v>
      </c>
      <c r="K5" s="24"/>
      <c r="L5" s="25"/>
      <c r="M5" s="28" t="s">
        <v>10</v>
      </c>
      <c r="N5" s="28"/>
      <c r="O5" s="28"/>
      <c r="P5" s="29"/>
    </row>
    <row r="6" spans="1:16" ht="171.75" customHeight="1" x14ac:dyDescent="0.25">
      <c r="A6" s="27"/>
      <c r="B6" s="27"/>
      <c r="C6" s="27"/>
      <c r="D6" s="27"/>
      <c r="E6" s="27"/>
      <c r="F6" s="2"/>
      <c r="G6" s="15" t="s">
        <v>21</v>
      </c>
      <c r="H6" s="15" t="s">
        <v>22</v>
      </c>
      <c r="I6" s="15" t="s">
        <v>23</v>
      </c>
      <c r="J6" s="3" t="s">
        <v>4</v>
      </c>
      <c r="K6" s="3" t="s">
        <v>5</v>
      </c>
      <c r="L6" s="3" t="s">
        <v>6</v>
      </c>
      <c r="M6" s="3" t="s">
        <v>7</v>
      </c>
      <c r="N6" s="4"/>
      <c r="O6" s="5" t="s">
        <v>13</v>
      </c>
      <c r="P6" s="6" t="s">
        <v>14</v>
      </c>
    </row>
    <row r="7" spans="1:16" ht="68.25" x14ac:dyDescent="0.25">
      <c r="A7" s="7" t="s">
        <v>3</v>
      </c>
      <c r="B7" s="4" t="s">
        <v>20</v>
      </c>
      <c r="C7" s="7" t="s">
        <v>16</v>
      </c>
      <c r="D7" s="7" t="s">
        <v>17</v>
      </c>
      <c r="E7" s="8"/>
      <c r="F7" s="8"/>
      <c r="G7" s="9">
        <v>420</v>
      </c>
      <c r="H7" s="7" t="s">
        <v>18</v>
      </c>
      <c r="I7" s="9">
        <v>400</v>
      </c>
      <c r="J7" s="9">
        <f>(G7+H7+I7)/3</f>
        <v>400</v>
      </c>
      <c r="K7" s="9">
        <f>SQRT(((SUM((POWER(G7-J7,2)),(POWER(H7-J7,2)),(POWER(I7-J7,2)))/(COLUMNS(G7:I7)-1))))</f>
        <v>20</v>
      </c>
      <c r="L7" s="10">
        <f>K7/J7*100</f>
        <v>5</v>
      </c>
      <c r="M7" s="9">
        <f>P7</f>
        <v>12000</v>
      </c>
      <c r="N7" s="11"/>
      <c r="O7" s="12">
        <v>400</v>
      </c>
      <c r="P7" s="12">
        <f>D7*O7</f>
        <v>12000</v>
      </c>
    </row>
    <row r="8" spans="1:16" x14ac:dyDescent="0.25">
      <c r="A8" s="20" t="s">
        <v>8</v>
      </c>
      <c r="B8" s="21"/>
      <c r="C8" s="21"/>
      <c r="D8" s="21"/>
      <c r="E8" s="22"/>
      <c r="F8" s="13"/>
      <c r="G8" s="20"/>
      <c r="H8" s="21"/>
      <c r="I8" s="21"/>
      <c r="J8" s="21"/>
      <c r="K8" s="21"/>
      <c r="L8" s="21"/>
      <c r="M8" s="21"/>
      <c r="N8" s="21"/>
      <c r="O8" s="22"/>
      <c r="P8" s="14">
        <f>SUM(P7:P7)</f>
        <v>12000</v>
      </c>
    </row>
    <row r="9" spans="1:16" ht="15" customHeight="1" x14ac:dyDescent="0.25">
      <c r="A9" s="16" t="s">
        <v>19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5.2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108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</sheetData>
  <mergeCells count="14">
    <mergeCell ref="A9:P11"/>
    <mergeCell ref="K1:P1"/>
    <mergeCell ref="A4:M4"/>
    <mergeCell ref="B3:M3"/>
    <mergeCell ref="A8:E8"/>
    <mergeCell ref="G8:O8"/>
    <mergeCell ref="G5:I5"/>
    <mergeCell ref="J5:L5"/>
    <mergeCell ref="A5:A6"/>
    <mergeCell ref="B5:B6"/>
    <mergeCell ref="D5:D6"/>
    <mergeCell ref="E5:E6"/>
    <mergeCell ref="M5:P5"/>
    <mergeCell ref="C5:C6"/>
  </mergeCells>
  <pageMargins left="0.31496062992125984" right="0.31496062992125984" top="0.74803149606299213" bottom="0.19685039370078741" header="0.31496062992125984" footer="0.19685039370078741"/>
  <pageSetup paperSize="9" scale="90" orientation="landscape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2026-07-22T08:02:27Z</dcterms:modified>
</cp:coreProperties>
</file>