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hnoy-bv\Desktop\"/>
    </mc:Choice>
  </mc:AlternateContent>
  <bookViews>
    <workbookView xWindow="-120" yWindow="-120" windowWidth="29040" windowHeight="15840"/>
  </bookViews>
  <sheets>
    <sheet name="МФУ" sheetId="16" r:id="rId1"/>
  </sheets>
  <definedNames>
    <definedName name="Print_Area" localSheetId="0">МФУ!$A$1:$I$7</definedName>
    <definedName name="_xlnm.Print_Area" localSheetId="0">МФУ!$A$1:$K$10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6" l="1"/>
  <c r="G7" i="16"/>
  <c r="K7" i="16" s="1"/>
  <c r="I7" i="16" l="1"/>
</calcChain>
</file>

<file path=xl/sharedStrings.xml><?xml version="1.0" encoding="utf-8"?>
<sst xmlns="http://schemas.openxmlformats.org/spreadsheetml/2006/main" count="21" uniqueCount="21">
  <si>
    <t>ОБОСНОВАНИЕ НАЧАЛЬНОЙ (МАКСИМАЛЬНОЙ) ЦЕНЫ КОНТРАКТА</t>
  </si>
  <si>
    <t>Среднее арифметическое значение</t>
  </si>
  <si>
    <t>Коэффициент вариации, %</t>
  </si>
  <si>
    <t>Среднее квадратическое отклонение</t>
  </si>
  <si>
    <t>Расчет начальной (максимальной) цены контракта</t>
  </si>
  <si>
    <t>Описание объекта закупки</t>
  </si>
  <si>
    <t>Наименование Оборудования</t>
  </si>
  <si>
    <t>НМЦК, руб.</t>
  </si>
  <si>
    <t>Кол-во, шт.</t>
  </si>
  <si>
    <t>Метод сопоставимых рыночных цен (анализ рынка) на основании коммерческих предложений (КП) п. 1 ч. 1 ст. 22 Федерального закона от 05.04.2013 № 44-ФЗ</t>
  </si>
  <si>
    <t>Коэффициент вариации цен не превышает 33% - цены являются однородными.
Информация о валюте, используемой для формирования цены контракта и расчетов с поставщиком (подрядчиком, исполнителем) – Российский рубль.
Порядок применения официального курса иностранной валюты к рублю Российской Федерации, установленный Центральным банком Российской Федерации и используемый при оплате контракта - не применяется</t>
  </si>
  <si>
    <t>Используемый метод определения НМЦК с обоснованием</t>
  </si>
  <si>
    <t>Стоимость оборудования по скриншоту 1, руб.</t>
  </si>
  <si>
    <t>Поставка копировального оборудования (МФУ)</t>
  </si>
  <si>
    <t>Стоимость оборудования по скриншоту 2, руб.</t>
  </si>
  <si>
    <t>Стоимость оборудования по скриншоту 3, руб.</t>
  </si>
  <si>
    <t>Стоимость оборудования по скриншоту 4, руб.</t>
  </si>
  <si>
    <t>Стоимость оборудования по скриншоту 5, руб.</t>
  </si>
  <si>
    <t>Дата подготовки обоснования НМЦК: 30.06.2026</t>
  </si>
  <si>
    <t>МФУ Pantum CM2800ADN PLUS</t>
  </si>
  <si>
    <r>
      <t xml:space="preserve">С учетом лимитов доведенных бюджетных средств, определить начальную (максимальную) цену контракта (НМЦК) в размере </t>
    </r>
    <r>
      <rPr>
        <b/>
        <sz val="12"/>
        <rFont val="Times New Roman"/>
        <family val="1"/>
        <charset val="204"/>
      </rPr>
      <t>557 736,20</t>
    </r>
    <r>
      <rPr>
        <sz val="12"/>
        <rFont val="Times New Roman"/>
        <family val="1"/>
        <charset val="204"/>
      </rPr>
      <t xml:space="preserve">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</si>
</sst>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2" xfId="0" applyFont="1" applyBorder="1"/>
    <xf numFmtId="0" fontId="3" fillId="0" borderId="0" xfId="0" applyFont="1" applyBorder="1"/>
    <xf numFmtId="0" fontId="3" fillId="0" borderId="1" xfId="0" applyFont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4" fontId="4" fillId="0" borderId="7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tabSelected="1" zoomScale="85" zoomScaleNormal="85" zoomScaleSheetLayoutView="100" workbookViewId="0">
      <selection activeCell="C34" sqref="C34"/>
    </sheetView>
  </sheetViews>
  <sheetFormatPr defaultColWidth="8.85546875" defaultRowHeight="15.75" x14ac:dyDescent="0.25"/>
  <cols>
    <col min="1" max="1" width="38.5703125" style="1" customWidth="1"/>
    <col min="2" max="7" width="20.7109375" style="1" customWidth="1"/>
    <col min="8" max="8" width="16.7109375" style="1" bestFit="1" customWidth="1"/>
    <col min="9" max="9" width="14.5703125" style="1" bestFit="1" customWidth="1"/>
    <col min="10" max="10" width="8.5703125" style="1" customWidth="1"/>
    <col min="11" max="11" width="13.42578125" style="1" bestFit="1" customWidth="1"/>
    <col min="12" max="12" width="18.42578125" style="1" customWidth="1"/>
    <col min="13" max="16384" width="8.85546875" style="1"/>
  </cols>
  <sheetData>
    <row r="1" spans="1:12" ht="16.5" thickBot="1" x14ac:dyDescent="0.3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2" ht="0.95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ht="16.5" customHeight="1" thickBot="1" x14ac:dyDescent="0.3">
      <c r="A3" s="16" t="s">
        <v>5</v>
      </c>
      <c r="B3" s="24" t="s">
        <v>13</v>
      </c>
      <c r="C3" s="25"/>
      <c r="D3" s="25"/>
      <c r="E3" s="25"/>
      <c r="F3" s="25"/>
      <c r="G3" s="25"/>
      <c r="H3" s="25"/>
      <c r="I3" s="25"/>
      <c r="J3" s="25"/>
      <c r="K3" s="26"/>
    </row>
    <row r="4" spans="1:12" ht="32.25" thickBot="1" x14ac:dyDescent="0.3">
      <c r="A4" s="16" t="s">
        <v>11</v>
      </c>
      <c r="B4" s="19" t="s">
        <v>9</v>
      </c>
      <c r="C4" s="19"/>
      <c r="D4" s="19"/>
      <c r="E4" s="19"/>
      <c r="F4" s="19"/>
      <c r="G4" s="19"/>
      <c r="H4" s="19"/>
      <c r="I4" s="19"/>
      <c r="J4" s="19"/>
      <c r="K4" s="20"/>
    </row>
    <row r="5" spans="1:12" ht="16.5" thickBot="1" x14ac:dyDescent="0.3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2" ht="50.25" customHeight="1" thickBot="1" x14ac:dyDescent="0.3">
      <c r="A6" s="14" t="s">
        <v>6</v>
      </c>
      <c r="B6" s="13" t="s">
        <v>12</v>
      </c>
      <c r="C6" s="13" t="s">
        <v>14</v>
      </c>
      <c r="D6" s="13" t="s">
        <v>15</v>
      </c>
      <c r="E6" s="13" t="s">
        <v>16</v>
      </c>
      <c r="F6" s="13" t="s">
        <v>17</v>
      </c>
      <c r="G6" s="6" t="s">
        <v>1</v>
      </c>
      <c r="H6" s="6" t="s">
        <v>3</v>
      </c>
      <c r="I6" s="6" t="s">
        <v>2</v>
      </c>
      <c r="J6" s="15" t="s">
        <v>8</v>
      </c>
      <c r="K6" s="7" t="s">
        <v>7</v>
      </c>
    </row>
    <row r="7" spans="1:12" ht="16.5" thickBot="1" x14ac:dyDescent="0.3">
      <c r="A7" s="18" t="s">
        <v>19</v>
      </c>
      <c r="B7" s="8">
        <v>77860</v>
      </c>
      <c r="C7" s="8">
        <v>75523</v>
      </c>
      <c r="D7" s="8">
        <v>81500</v>
      </c>
      <c r="E7" s="10">
        <v>81000</v>
      </c>
      <c r="F7" s="10">
        <v>82500</v>
      </c>
      <c r="G7" s="10">
        <f>AVERAGE(B7:F7)</f>
        <v>79676.600000000006</v>
      </c>
      <c r="H7" s="8">
        <f>STDEV(B7:F7)</f>
        <v>2898.2835955095907</v>
      </c>
      <c r="I7" s="9">
        <f>(H7/G7)*100</f>
        <v>3.6375593279703078</v>
      </c>
      <c r="J7" s="17">
        <v>7</v>
      </c>
      <c r="K7" s="12">
        <f>G7*J7</f>
        <v>557736.20000000007</v>
      </c>
      <c r="L7" s="2"/>
    </row>
    <row r="8" spans="1:12" ht="16.5" thickBot="1" x14ac:dyDescent="0.3">
      <c r="A8" s="30" t="s">
        <v>20</v>
      </c>
      <c r="B8" s="31"/>
      <c r="C8" s="31"/>
      <c r="D8" s="31"/>
      <c r="E8" s="31"/>
      <c r="F8" s="31"/>
      <c r="G8" s="31"/>
      <c r="H8" s="31"/>
      <c r="I8" s="31"/>
      <c r="J8" s="31"/>
      <c r="K8" s="32"/>
    </row>
    <row r="9" spans="1:12" ht="52.5" customHeight="1" thickBot="1" x14ac:dyDescent="0.3">
      <c r="A9" s="30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2"/>
    </row>
    <row r="10" spans="1:12" ht="16.5" thickBot="1" x14ac:dyDescent="0.3">
      <c r="A10" s="27" t="s">
        <v>18</v>
      </c>
      <c r="B10" s="28"/>
      <c r="C10" s="28"/>
      <c r="D10" s="28"/>
      <c r="E10" s="28"/>
      <c r="F10" s="28"/>
      <c r="G10" s="28"/>
      <c r="H10" s="28"/>
      <c r="I10" s="28"/>
      <c r="J10" s="28"/>
      <c r="K10" s="29"/>
    </row>
    <row r="14" spans="1:12" x14ac:dyDescent="0.25">
      <c r="G14" s="11"/>
    </row>
    <row r="15" spans="1:12" x14ac:dyDescent="0.25">
      <c r="G15" s="11"/>
    </row>
    <row r="16" spans="1:12" x14ac:dyDescent="0.25">
      <c r="G16" s="11"/>
    </row>
    <row r="17" spans="7:7" x14ac:dyDescent="0.25">
      <c r="G17" s="11"/>
    </row>
  </sheetData>
  <mergeCells count="7">
    <mergeCell ref="B4:K4"/>
    <mergeCell ref="A1:K1"/>
    <mergeCell ref="B3:K3"/>
    <mergeCell ref="A5:K5"/>
    <mergeCell ref="A10:K10"/>
    <mergeCell ref="A8:K8"/>
    <mergeCell ref="A9:K9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МФУ</vt:lpstr>
      <vt:lpstr>МФУ!Print_Area</vt:lpstr>
      <vt:lpstr>МФУ!Область_печати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Маркелов Евгений Владимирович</dc:creator>
  <cp:lastModifiedBy>Сечной Борис Владимирович</cp:lastModifiedBy>
  <cp:lastPrinted>2026-06-30T09:41:59Z</cp:lastPrinted>
  <dcterms:created xsi:type="dcterms:W3CDTF">2014-08-14T12:37:43Z</dcterms:created>
  <dcterms:modified xsi:type="dcterms:W3CDTF">2026-06-30T09:49:36Z</dcterms:modified>
</cp:coreProperties>
</file>