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300-02-212\Downloads\Поставка сплит-систем\ЕАТ\"/>
    </mc:Choice>
  </mc:AlternateContent>
  <bookViews>
    <workbookView xWindow="0" yWindow="0" windowWidth="17115" windowHeight="9300"/>
  </bookViews>
  <sheets>
    <sheet name="НМЦК" sheetId="1" r:id="rId1"/>
  </sheets>
  <definedNames>
    <definedName name="_xlnm._FilterDatabase" localSheetId="0" hidden="1">НМЦК!$A$7:$G$21</definedName>
    <definedName name="_xlnm.Print_Area" localSheetId="0">НМЦК!$A$1:$G$21</definedName>
  </definedNames>
  <calcPr calcId="152511"/>
</workbook>
</file>

<file path=xl/calcChain.xml><?xml version="1.0" encoding="utf-8"?>
<calcChain xmlns="http://schemas.openxmlformats.org/spreadsheetml/2006/main">
  <c r="E14" i="1" l="1"/>
  <c r="F17" i="1" l="1"/>
  <c r="G17" i="1" l="1"/>
  <c r="F16" i="1"/>
  <c r="E12" i="1" l="1"/>
  <c r="E11" i="1"/>
  <c r="E9" i="1"/>
  <c r="E8" i="1"/>
  <c r="E17" i="1" s="1"/>
  <c r="E18" i="1" s="1"/>
</calcChain>
</file>

<file path=xl/sharedStrings.xml><?xml version="1.0" encoding="utf-8"?>
<sst xmlns="http://schemas.openxmlformats.org/spreadsheetml/2006/main" count="46" uniqueCount="33">
  <si>
    <t>ИТОГО начальная (максимальная) цена Контракта составляет:</t>
  </si>
  <si>
    <t>№                                         п/п</t>
  </si>
  <si>
    <t>Цена единицы товара (работы, услуги), руб.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</si>
  <si>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</si>
  <si>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</si>
  <si>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</si>
  <si>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</si>
  <si>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Наименование
товара (работы, услуги)</t>
  </si>
  <si>
    <t>Ед.                               изм.</t>
  </si>
  <si>
    <t>Количество (объем работы, услуги)</t>
  </si>
  <si>
    <t>Примечание: начальная (максимальная) цена Контракта сформирована с учетом налогов, сборов и других обязательных платежей, предусмотренных законодательством Российской Федерации.</t>
  </si>
  <si>
    <t>1</t>
  </si>
  <si>
    <t>шт</t>
  </si>
  <si>
    <t>2</t>
  </si>
  <si>
    <t>3</t>
  </si>
  <si>
    <t>4</t>
  </si>
  <si>
    <t>5</t>
  </si>
  <si>
    <t xml:space="preserve">Наименование объекта закупки: Поставка систем кондиционирования (сплит-системы), включая демонтаж и монтаж </t>
  </si>
  <si>
    <t>Dantex RK-07ENT</t>
  </si>
  <si>
    <t>Dantex RK-09ENT</t>
  </si>
  <si>
    <t>Dantex RK-12ENT</t>
  </si>
  <si>
    <t>Dantex RK-18</t>
  </si>
  <si>
    <t>Ценовое предложение №1 (вх.№023579 от 18.06.2026)</t>
  </si>
  <si>
    <t>Демонтажные работы</t>
  </si>
  <si>
    <t>6</t>
  </si>
  <si>
    <t>Ценовое предложение №2 (вх.№023758 от 19.06.2026)</t>
  </si>
  <si>
    <t>7</t>
  </si>
  <si>
    <t>Ценовое предложение №3 (вх.№023578 от 18.06.2026)</t>
  </si>
  <si>
    <t>8</t>
  </si>
  <si>
    <t>Итого:</t>
  </si>
  <si>
    <t xml:space="preserve">"Метод сопоставимых рыночных цен (анализа рынка).
Для определения минимальной цены единиц услуги и начального (максимального) значения цены Контракта методом сопоставимых рыночных цен, Заказчиком направлялись запросы потенциальным поставщикам (исполнителям, подрядчикам), обладающим опытом поставок соответствующих товаров (выполнения работ, оказания услуг) о предоставлении ими ценовой информации о товаре (работе, услуге). Полученная информация от потенциальных поставщиков (исполнителей, подрядчиков) приведена в Таблице. "  </t>
  </si>
  <si>
    <t xml:space="preserve">Заказчиком согласно п. 4.4 Приказа Минэкономразвития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принято решение о применении для определения НМЦК по  позиции № 7 нормативным методом. Цена по другим позициям рассчитана по поступившему минимальному коммерческому предложению, так как не превышает Нормативы ФНС. </t>
  </si>
  <si>
    <t xml:space="preserve">Начальная (максимальная) цена контракта, исходя из наименьшей цены коммерческих предложений составляет 393 768,17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</si>
</sst>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6" fillId="0" borderId="0" xfId="0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O5" sqref="O5"/>
    </sheetView>
  </sheetViews>
  <sheetFormatPr defaultRowHeight="15" x14ac:dyDescent="0.25"/>
  <cols>
    <col min="1" max="1" width="6.28515625" style="2" customWidth="1"/>
    <col min="2" max="2" width="54" style="1" customWidth="1"/>
    <col min="3" max="3" width="9.42578125" style="4" customWidth="1"/>
    <col min="4" max="4" width="15.5703125" style="1" customWidth="1"/>
    <col min="5" max="7" width="28" style="1" customWidth="1"/>
    <col min="8" max="8" width="11.28515625" style="1" bestFit="1" customWidth="1"/>
    <col min="9" max="16384" width="9.140625" style="1"/>
  </cols>
  <sheetData>
    <row r="1" spans="1:7" s="3" customFormat="1" ht="39.75" customHeight="1" x14ac:dyDescent="0.25">
      <c r="A1" s="28" t="s">
        <v>3</v>
      </c>
      <c r="B1" s="28"/>
      <c r="C1" s="28"/>
      <c r="D1" s="28"/>
      <c r="E1" s="28"/>
      <c r="F1" s="28"/>
      <c r="G1" s="28"/>
    </row>
    <row r="2" spans="1:7" s="6" customFormat="1" ht="28.5" customHeight="1" x14ac:dyDescent="0.25">
      <c r="A2" s="29" t="s">
        <v>17</v>
      </c>
      <c r="B2" s="29"/>
      <c r="C2" s="29"/>
      <c r="D2" s="29"/>
      <c r="E2" s="29"/>
      <c r="F2" s="29"/>
      <c r="G2" s="29"/>
    </row>
    <row r="3" spans="1:7" s="6" customFormat="1" ht="12.75" customHeight="1" x14ac:dyDescent="0.25">
      <c r="A3" s="16"/>
      <c r="B3" s="8"/>
      <c r="C3" s="8"/>
      <c r="D3" s="8"/>
      <c r="E3" s="8"/>
      <c r="F3" s="8"/>
      <c r="G3" s="8"/>
    </row>
    <row r="4" spans="1:7" s="7" customFormat="1" ht="54.95" customHeight="1" x14ac:dyDescent="0.25">
      <c r="A4" s="34" t="s">
        <v>5</v>
      </c>
      <c r="B4" s="34"/>
      <c r="C4" s="30" t="s">
        <v>6</v>
      </c>
      <c r="D4" s="31"/>
      <c r="E4" s="31"/>
      <c r="F4" s="31"/>
      <c r="G4" s="32"/>
    </row>
    <row r="5" spans="1:7" s="7" customFormat="1" ht="135.75" customHeight="1" x14ac:dyDescent="0.25">
      <c r="A5" s="34" t="s">
        <v>4</v>
      </c>
      <c r="B5" s="35"/>
      <c r="C5" s="30" t="s">
        <v>30</v>
      </c>
      <c r="D5" s="31"/>
      <c r="E5" s="31"/>
      <c r="F5" s="31"/>
      <c r="G5" s="32"/>
    </row>
    <row r="6" spans="1:7" s="5" customFormat="1" ht="38.25" customHeight="1" x14ac:dyDescent="0.25">
      <c r="A6" s="36" t="s">
        <v>1</v>
      </c>
      <c r="B6" s="37" t="s">
        <v>7</v>
      </c>
      <c r="C6" s="37" t="s">
        <v>8</v>
      </c>
      <c r="D6" s="37" t="s">
        <v>9</v>
      </c>
      <c r="E6" s="33" t="s">
        <v>2</v>
      </c>
      <c r="F6" s="33"/>
      <c r="G6" s="33"/>
    </row>
    <row r="7" spans="1:7" s="5" customFormat="1" ht="47.25" x14ac:dyDescent="0.25">
      <c r="A7" s="36"/>
      <c r="B7" s="37"/>
      <c r="C7" s="37"/>
      <c r="D7" s="37"/>
      <c r="E7" s="11" t="s">
        <v>22</v>
      </c>
      <c r="F7" s="11" t="s">
        <v>25</v>
      </c>
      <c r="G7" s="11" t="s">
        <v>27</v>
      </c>
    </row>
    <row r="8" spans="1:7" s="5" customFormat="1" ht="15.75" x14ac:dyDescent="0.25">
      <c r="A8" s="9" t="s">
        <v>11</v>
      </c>
      <c r="B8" s="12" t="s">
        <v>18</v>
      </c>
      <c r="C8" s="10" t="s">
        <v>12</v>
      </c>
      <c r="D8" s="10">
        <v>1</v>
      </c>
      <c r="E8" s="14">
        <f>56423.93+3750</f>
        <v>60173.93</v>
      </c>
      <c r="F8" s="14">
        <v>0</v>
      </c>
      <c r="G8" s="14">
        <v>0</v>
      </c>
    </row>
    <row r="9" spans="1:7" s="5" customFormat="1" ht="15.75" x14ac:dyDescent="0.25">
      <c r="A9" s="9" t="s">
        <v>13</v>
      </c>
      <c r="B9" s="12" t="s">
        <v>19</v>
      </c>
      <c r="C9" s="10" t="s">
        <v>12</v>
      </c>
      <c r="D9" s="10">
        <v>1</v>
      </c>
      <c r="E9" s="14">
        <f>60206.39+3750</f>
        <v>63956.39</v>
      </c>
      <c r="F9" s="14">
        <v>73027.11</v>
      </c>
      <c r="G9" s="14">
        <v>0</v>
      </c>
    </row>
    <row r="10" spans="1:7" s="5" customFormat="1" ht="15.75" x14ac:dyDescent="0.25">
      <c r="A10" s="9" t="s">
        <v>14</v>
      </c>
      <c r="B10" s="12" t="s">
        <v>19</v>
      </c>
      <c r="C10" s="10" t="s">
        <v>12</v>
      </c>
      <c r="D10" s="10">
        <v>1</v>
      </c>
      <c r="E10" s="14">
        <v>0</v>
      </c>
      <c r="F10" s="14">
        <v>73027.11</v>
      </c>
      <c r="G10" s="14">
        <v>0</v>
      </c>
    </row>
    <row r="11" spans="1:7" s="5" customFormat="1" ht="15.75" x14ac:dyDescent="0.25">
      <c r="A11" s="9" t="s">
        <v>15</v>
      </c>
      <c r="B11" s="12" t="s">
        <v>20</v>
      </c>
      <c r="C11" s="10" t="s">
        <v>12</v>
      </c>
      <c r="D11" s="10">
        <v>1</v>
      </c>
      <c r="E11" s="14">
        <f>70607.39+3750</f>
        <v>74357.39</v>
      </c>
      <c r="F11" s="17">
        <v>80000</v>
      </c>
      <c r="G11" s="14">
        <v>70104.929999999993</v>
      </c>
    </row>
    <row r="12" spans="1:7" s="5" customFormat="1" ht="15.75" x14ac:dyDescent="0.25">
      <c r="A12" s="9" t="s">
        <v>16</v>
      </c>
      <c r="B12" s="12" t="s">
        <v>20</v>
      </c>
      <c r="C12" s="10" t="s">
        <v>12</v>
      </c>
      <c r="D12" s="10">
        <v>1</v>
      </c>
      <c r="E12" s="14">
        <f>70607.39+3750</f>
        <v>74357.39</v>
      </c>
      <c r="F12" s="17">
        <v>80000</v>
      </c>
      <c r="G12" s="14">
        <v>70104.929999999993</v>
      </c>
    </row>
    <row r="13" spans="1:7" s="5" customFormat="1" ht="15.75" x14ac:dyDescent="0.25">
      <c r="A13" s="9" t="s">
        <v>24</v>
      </c>
      <c r="B13" s="12" t="s">
        <v>20</v>
      </c>
      <c r="C13" s="10" t="s">
        <v>12</v>
      </c>
      <c r="D13" s="10">
        <v>1</v>
      </c>
      <c r="E13" s="14">
        <v>0</v>
      </c>
      <c r="F13" s="14">
        <v>0</v>
      </c>
      <c r="G13" s="14">
        <v>70104.929999999993</v>
      </c>
    </row>
    <row r="14" spans="1:7" s="5" customFormat="1" ht="15.75" x14ac:dyDescent="0.25">
      <c r="A14" s="9" t="s">
        <v>26</v>
      </c>
      <c r="B14" s="12" t="s">
        <v>21</v>
      </c>
      <c r="C14" s="10" t="s">
        <v>12</v>
      </c>
      <c r="D14" s="10">
        <v>1</v>
      </c>
      <c r="E14" s="17">
        <f>80000</f>
        <v>80000</v>
      </c>
      <c r="F14" s="17">
        <v>80000</v>
      </c>
      <c r="G14" s="17">
        <v>80000</v>
      </c>
    </row>
    <row r="15" spans="1:7" s="5" customFormat="1" ht="15.75" x14ac:dyDescent="0.25">
      <c r="A15" s="9" t="s">
        <v>28</v>
      </c>
      <c r="B15" s="12" t="s">
        <v>21</v>
      </c>
      <c r="C15" s="10" t="s">
        <v>12</v>
      </c>
      <c r="D15" s="10">
        <v>1</v>
      </c>
      <c r="E15" s="14">
        <v>0</v>
      </c>
      <c r="F15" s="14">
        <v>0</v>
      </c>
      <c r="G15" s="17">
        <v>80000</v>
      </c>
    </row>
    <row r="16" spans="1:7" s="5" customFormat="1" ht="15.75" x14ac:dyDescent="0.25">
      <c r="A16" s="9" t="s">
        <v>28</v>
      </c>
      <c r="B16" s="12" t="s">
        <v>23</v>
      </c>
      <c r="C16" s="10" t="s">
        <v>12</v>
      </c>
      <c r="D16" s="10">
        <v>1</v>
      </c>
      <c r="E16" s="13">
        <v>40923.07</v>
      </c>
      <c r="F16" s="13">
        <f>18200.01+19600.01+10150</f>
        <v>47950.02</v>
      </c>
      <c r="G16" s="14">
        <v>88462.93</v>
      </c>
    </row>
    <row r="17" spans="1:7" s="5" customFormat="1" ht="15.75" x14ac:dyDescent="0.25">
      <c r="A17" s="23" t="s">
        <v>29</v>
      </c>
      <c r="B17" s="24"/>
      <c r="C17" s="24"/>
      <c r="D17" s="25"/>
      <c r="E17" s="13">
        <f>SUM(E8:E16)</f>
        <v>393768.17000000004</v>
      </c>
      <c r="F17" s="13">
        <f t="shared" ref="F17:G17" si="0">SUM(F8:F16)</f>
        <v>434004.24</v>
      </c>
      <c r="G17" s="13">
        <f t="shared" si="0"/>
        <v>458777.72</v>
      </c>
    </row>
    <row r="18" spans="1:7" s="5" customFormat="1" ht="20.25" customHeight="1" x14ac:dyDescent="0.25">
      <c r="A18" s="20" t="s">
        <v>0</v>
      </c>
      <c r="B18" s="21"/>
      <c r="C18" s="21"/>
      <c r="D18" s="22"/>
      <c r="E18" s="26">
        <f>E17</f>
        <v>393768.17000000004</v>
      </c>
      <c r="F18" s="24"/>
      <c r="G18" s="25"/>
    </row>
    <row r="19" spans="1:7" s="5" customFormat="1" ht="74.25" customHeight="1" x14ac:dyDescent="0.25">
      <c r="A19" s="27" t="s">
        <v>31</v>
      </c>
      <c r="B19" s="27"/>
      <c r="C19" s="27"/>
      <c r="D19" s="27"/>
      <c r="E19" s="27"/>
      <c r="F19" s="27"/>
      <c r="G19" s="27"/>
    </row>
    <row r="20" spans="1:7" s="5" customFormat="1" ht="21" customHeight="1" x14ac:dyDescent="0.25">
      <c r="A20" s="18" t="s">
        <v>32</v>
      </c>
      <c r="B20" s="18"/>
      <c r="C20" s="18"/>
      <c r="D20" s="18"/>
      <c r="E20" s="18"/>
      <c r="F20" s="18"/>
      <c r="G20" s="18"/>
    </row>
    <row r="21" spans="1:7" s="5" customFormat="1" ht="38.25" customHeight="1" x14ac:dyDescent="0.25">
      <c r="A21" s="19" t="s">
        <v>10</v>
      </c>
      <c r="B21" s="19"/>
      <c r="C21" s="19"/>
      <c r="D21" s="19"/>
      <c r="E21" s="19"/>
      <c r="F21" s="19"/>
      <c r="G21" s="19"/>
    </row>
    <row r="22" spans="1:7" x14ac:dyDescent="0.25">
      <c r="A22" s="1"/>
      <c r="C22" s="1"/>
    </row>
    <row r="25" spans="1:7" x14ac:dyDescent="0.25">
      <c r="F25" s="15"/>
    </row>
  </sheetData>
  <mergeCells count="17">
    <mergeCell ref="A1:G1"/>
    <mergeCell ref="A2:G2"/>
    <mergeCell ref="C4:G4"/>
    <mergeCell ref="C5:G5"/>
    <mergeCell ref="E6:G6"/>
    <mergeCell ref="A5:B5"/>
    <mergeCell ref="A4:B4"/>
    <mergeCell ref="A6:A7"/>
    <mergeCell ref="B6:B7"/>
    <mergeCell ref="C6:C7"/>
    <mergeCell ref="D6:D7"/>
    <mergeCell ref="A20:G20"/>
    <mergeCell ref="A21:G21"/>
    <mergeCell ref="A18:D18"/>
    <mergeCell ref="A17:D17"/>
    <mergeCell ref="E18:G18"/>
    <mergeCell ref="A19:G19"/>
  </mergeCells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Тапхаев Алексей Сергеевич</cp:lastModifiedBy>
  <cp:lastPrinted>2026-06-29T08:52:44Z</cp:lastPrinted>
  <dcterms:created xsi:type="dcterms:W3CDTF">2020-10-22T09:54:47Z</dcterms:created>
  <dcterms:modified xsi:type="dcterms:W3CDTF">2026-06-30T07:30:46Z</dcterms:modified>
</cp:coreProperties>
</file>