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Лист1" sheetId="20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20" l="1"/>
  <c r="H9" i="20"/>
  <c r="I9" i="20" s="1"/>
  <c r="H8" i="20"/>
  <c r="I8" i="20" s="1"/>
  <c r="L8" i="20"/>
  <c r="L10" i="20" l="1"/>
</calcChain>
</file>

<file path=xl/sharedStrings.xml><?xml version="1.0" encoding="utf-8"?>
<sst xmlns="http://schemas.openxmlformats.org/spreadsheetml/2006/main" count="39" uniqueCount="37">
  <si>
    <t>Итого</t>
  </si>
  <si>
    <t>Коэфф. вариации V</t>
  </si>
  <si>
    <t>Среднее квадратичное отклонение σ</t>
  </si>
  <si>
    <t xml:space="preserve">                         Итого:</t>
  </si>
  <si>
    <t>Ед. изм.</t>
  </si>
  <si>
    <t>Коммерческое предложение №1 (цена за ед.)</t>
  </si>
  <si>
    <t>Коммерческое предложение №2 (цена за ед.)</t>
  </si>
  <si>
    <t>Коммерческое предложение №3  (цена за ед.)</t>
  </si>
  <si>
    <t>Код по КТРУ                 (в случае отсутствия указывается ОКПД2)</t>
  </si>
  <si>
    <t>Коэффициент вариации рассчитан по формуле:</t>
  </si>
  <si>
    <t>где:</t>
  </si>
  <si>
    <t>V – коэффициент вариации;</t>
  </si>
  <si>
    <t xml:space="preserve"> – среднее квадратичное отклонение</t>
  </si>
  <si>
    <t>&lt;ц&gt; – средняя арифметическая величина цены услуги;</t>
  </si>
  <si>
    <t>V – количество (объем).</t>
  </si>
  <si>
    <r>
      <t>n</t>
    </r>
    <r>
      <rPr>
        <b/>
        <sz val="10"/>
        <rFont val="Times New Roman"/>
        <family val="1"/>
        <charset val="204"/>
      </rPr>
      <t xml:space="preserve"> – </t>
    </r>
    <r>
      <rPr>
        <sz val="10"/>
        <rFont val="Times New Roman"/>
        <family val="1"/>
        <charset val="204"/>
      </rPr>
      <t>количество значений, используемых в расчете.</t>
    </r>
  </si>
  <si>
    <t>Наименование</t>
  </si>
  <si>
    <r>
      <rPr>
        <i/>
        <sz val="14"/>
        <rFont val="Times New Roman"/>
        <family val="1"/>
        <charset val="204"/>
      </rPr>
      <t>ц</t>
    </r>
    <r>
      <rPr>
        <i/>
        <sz val="9"/>
        <rFont val="Times New Roman"/>
        <family val="1"/>
        <charset val="204"/>
      </rPr>
      <t>i</t>
    </r>
    <r>
      <rPr>
        <sz val="10"/>
        <rFont val="Times New Roman"/>
        <family val="1"/>
        <charset val="204"/>
      </rPr>
      <t xml:space="preserve"> – цена услуги, указанная в источнике с номером i;</t>
    </r>
  </si>
  <si>
    <t>Информация о валюте, используемой для формирования цены контракта и расчетов с поставщиком (подрядчиком, исполнителем) – Валютой, используемой для формирования цены контракта и расчетов с поставщиком (подрядчиком, исполнителем), является российский рубль. 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– Не применяется в связи с оплатой контракта в рублях Российской Федерации.</t>
  </si>
  <si>
    <t>Минимальная цена</t>
  </si>
  <si>
    <t>Расчет и обоснование цены контракта</t>
  </si>
  <si>
    <t>ФКУЗ Санаторий "Волна" ФСИН России</t>
  </si>
  <si>
    <t xml:space="preserve">Определение и обоснование цены контракта произведено в соответствии со статьей 22 Федерального закона № 44-ФЗ "О контрактной системе в сфере закупок товаров, работ, услуг для обеспечения государственных и муниципальных нужд" и с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</t>
  </si>
  <si>
    <t>Цена контракта определена методом сопоставимых рыночных цен (анализ рынка).</t>
  </si>
  <si>
    <t>Расчет цены контракта:</t>
  </si>
  <si>
    <t>Расчет цены контракта произведен исходя из учета минимального значения стоимости услуги по формуле:</t>
  </si>
  <si>
    <t>ЦК = Цмин*V</t>
  </si>
  <si>
    <t>Цмин – минимальная цена, представленная в коммерческих предложениях;</t>
  </si>
  <si>
    <t>Коэффициент вариации цены не превышает 33%, в связи с чем совокупность значений, используемых в расчете при определении цены контракта, является однородной.</t>
  </si>
  <si>
    <t>Кол-во</t>
  </si>
  <si>
    <t>Сумма</t>
  </si>
  <si>
    <t>шт</t>
  </si>
  <si>
    <t>Цены на поставку товаров</t>
  </si>
  <si>
    <t xml:space="preserve"> на поставку сухой смеси для приготовления кислородных коктейлей</t>
  </si>
  <si>
    <t>Сухая смесь для приготовления кислородного коктейля "Вита"</t>
  </si>
  <si>
    <t>Сухая смесь для приготовления кислородного коктейля "Гармония"</t>
  </si>
  <si>
    <t>10.89.19.210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</si>
</sst>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i/>
      <sz val="14"/>
      <name val="Times New Roman"/>
      <family val="1"/>
      <charset val="204"/>
    </font>
    <font>
      <i/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45">
    <xf numFmtId="0" fontId="0" fillId="0" borderId="0" xfId="0"/>
    <xf numFmtId="0" fontId="19" fillId="0" borderId="0" xfId="0" applyFont="1"/>
    <xf numFmtId="0" fontId="0" fillId="0" borderId="0" xfId="0" applyAlignment="1">
      <alignment horizontal="center" vertical="center"/>
    </xf>
    <xf numFmtId="0" fontId="21" fillId="0" borderId="0" xfId="0" applyFont="1"/>
    <xf numFmtId="4" fontId="19" fillId="0" borderId="10" xfId="0" applyNumberFormat="1" applyFont="1" applyBorder="1" applyAlignment="1">
      <alignment horizontal="center" vertical="center" wrapText="1"/>
    </xf>
    <xf numFmtId="0" fontId="20" fillId="0" borderId="0" xfId="0" applyFont="1"/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9" fontId="19" fillId="0" borderId="0" xfId="0" applyNumberFormat="1" applyFont="1"/>
    <xf numFmtId="49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49" fontId="19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right"/>
    </xf>
    <xf numFmtId="4" fontId="20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distributed"/>
    </xf>
    <xf numFmtId="2" fontId="20" fillId="0" borderId="11" xfId="0" applyNumberFormat="1" applyFont="1" applyBorder="1" applyAlignment="1">
      <alignment horizontal="center" vertical="center" wrapText="1"/>
    </xf>
    <xf numFmtId="4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distributed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/>
    <xf numFmtId="0" fontId="19" fillId="0" borderId="1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 wrapText="1"/>
    </xf>
    <xf numFmtId="49" fontId="19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/>
    </xf>
    <xf numFmtId="4" fontId="20" fillId="0" borderId="14" xfId="0" applyNumberFormat="1" applyFont="1" applyBorder="1" applyAlignment="1">
      <alignment horizontal="center" vertical="center" wrapText="1"/>
    </xf>
    <xf numFmtId="4" fontId="20" fillId="0" borderId="1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49" fontId="19" fillId="0" borderId="0" xfId="0" applyNumberFormat="1" applyFont="1" applyAlignment="1">
      <alignment horizontal="right" vertical="center"/>
    </xf>
    <xf numFmtId="0" fontId="20" fillId="0" borderId="10" xfId="0" applyFont="1" applyBorder="1" applyAlignment="1">
      <alignment horizontal="left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535781</xdr:colOff>
      <xdr:row>10</xdr:row>
      <xdr:rowOff>0</xdr:rowOff>
    </xdr:from>
    <xdr:to>
      <xdr:col>1</xdr:col>
      <xdr:colOff>192024</xdr:colOff>
      <xdr:row>10</xdr:row>
      <xdr:rowOff>1412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781" y="3562350"/>
          <a:ext cx="207169" cy="1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107540</xdr:colOff>
      <xdr:row>15</xdr:row>
      <xdr:rowOff>8090</xdr:rowOff>
    </xdr:from>
    <xdr:to>
      <xdr:col>1</xdr:col>
      <xdr:colOff>809625</xdr:colOff>
      <xdr:row>15</xdr:row>
      <xdr:rowOff>342900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40" y="3246590"/>
          <a:ext cx="1473610" cy="334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314324</xdr:colOff>
      <xdr:row>13</xdr:row>
      <xdr:rowOff>3609</xdr:rowOff>
    </xdr:from>
    <xdr:to>
      <xdr:col>1</xdr:col>
      <xdr:colOff>847725</xdr:colOff>
      <xdr:row>14</xdr:row>
      <xdr:rowOff>9525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4" y="2794434"/>
          <a:ext cx="1304926" cy="291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L10" sqref="L10"/>
    </sheetView>
  </sheetViews>
  <sheetFormatPr defaultRowHeight="12.75" x14ac:dyDescent="0.2"/>
  <cols>
    <col min="1" max="1" width="11.5703125" customWidth="1"/>
    <col min="2" max="2" width="21.42578125" style="3" customWidth="1"/>
    <col min="3" max="3" width="13" style="2" customWidth="1"/>
    <col min="4" max="4" width="9" style="2" customWidth="1"/>
    <col min="5" max="5" width="14" customWidth="1"/>
    <col min="6" max="6" width="14.28515625" customWidth="1"/>
    <col min="7" max="7" width="13.85546875" customWidth="1"/>
    <col min="8" max="8" width="12.140625" customWidth="1"/>
    <col min="9" max="9" width="9.140625" customWidth="1"/>
    <col min="10" max="10" width="8.28515625" customWidth="1"/>
    <col min="11" max="11" width="4" customWidth="1"/>
    <col min="12" max="12" width="12.140625" customWidth="1"/>
  </cols>
  <sheetData>
    <row r="1" spans="1:12" s="1" customFormat="1" x14ac:dyDescent="0.2">
      <c r="B1" s="5"/>
      <c r="C1" s="6"/>
      <c r="L1" s="13"/>
    </row>
    <row r="2" spans="1:12" ht="15.75" customHeight="1" x14ac:dyDescent="0.2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">
      <c r="A3" s="21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x14ac:dyDescent="0.2">
      <c r="A4" s="22" t="s">
        <v>21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12.75" customHeight="1" x14ac:dyDescent="0.2">
      <c r="A5" s="23" t="s">
        <v>8</v>
      </c>
      <c r="B5" s="24" t="s">
        <v>16</v>
      </c>
      <c r="C5" s="23" t="s">
        <v>4</v>
      </c>
      <c r="D5" s="24" t="s">
        <v>29</v>
      </c>
      <c r="E5" s="26" t="s">
        <v>32</v>
      </c>
      <c r="F5" s="26"/>
      <c r="G5" s="26"/>
      <c r="H5" s="26"/>
      <c r="I5" s="26"/>
      <c r="J5" s="26"/>
      <c r="K5" s="26"/>
      <c r="L5" s="26"/>
    </row>
    <row r="6" spans="1:12" x14ac:dyDescent="0.2">
      <c r="A6" s="23"/>
      <c r="B6" s="25"/>
      <c r="C6" s="23"/>
      <c r="D6" s="25"/>
      <c r="E6" s="27" t="s">
        <v>5</v>
      </c>
      <c r="F6" s="27" t="s">
        <v>6</v>
      </c>
      <c r="G6" s="27" t="s">
        <v>7</v>
      </c>
      <c r="H6" s="24" t="s">
        <v>2</v>
      </c>
      <c r="I6" s="24" t="s">
        <v>1</v>
      </c>
      <c r="J6" s="26" t="s">
        <v>0</v>
      </c>
      <c r="K6" s="26"/>
      <c r="L6" s="26"/>
    </row>
    <row r="7" spans="1:12" ht="38.25" customHeight="1" x14ac:dyDescent="0.2">
      <c r="A7" s="24"/>
      <c r="B7" s="25"/>
      <c r="C7" s="24"/>
      <c r="D7" s="25"/>
      <c r="E7" s="28"/>
      <c r="F7" s="29"/>
      <c r="G7" s="29"/>
      <c r="H7" s="25"/>
      <c r="I7" s="25"/>
      <c r="J7" s="30" t="s">
        <v>19</v>
      </c>
      <c r="K7" s="31"/>
      <c r="L7" s="17" t="s">
        <v>30</v>
      </c>
    </row>
    <row r="8" spans="1:12" ht="51" x14ac:dyDescent="0.2">
      <c r="A8" s="15" t="s">
        <v>36</v>
      </c>
      <c r="B8" s="12" t="s">
        <v>34</v>
      </c>
      <c r="C8" s="15" t="s">
        <v>31</v>
      </c>
      <c r="D8" s="15">
        <v>35</v>
      </c>
      <c r="E8" s="18">
        <v>590</v>
      </c>
      <c r="F8" s="4">
        <v>590</v>
      </c>
      <c r="G8" s="4">
        <v>610</v>
      </c>
      <c r="H8" s="4">
        <f t="shared" ref="H8:H9" si="0">STDEV(E8,F8,G8)</f>
        <v>11.547005383792516</v>
      </c>
      <c r="I8" s="4">
        <f t="shared" ref="I8:I9" si="1">H8/AVERAGE(E8,F8,G8)*100</f>
        <v>1.9352522989596399</v>
      </c>
      <c r="J8" s="37">
        <v>590</v>
      </c>
      <c r="K8" s="38"/>
      <c r="L8" s="14">
        <f>J8*D8</f>
        <v>20650</v>
      </c>
    </row>
    <row r="9" spans="1:12" ht="51" x14ac:dyDescent="0.2">
      <c r="A9" s="19" t="s">
        <v>36</v>
      </c>
      <c r="B9" s="12" t="s">
        <v>35</v>
      </c>
      <c r="C9" s="19" t="s">
        <v>31</v>
      </c>
      <c r="D9" s="19">
        <v>35</v>
      </c>
      <c r="E9" s="18">
        <v>590</v>
      </c>
      <c r="F9" s="4">
        <v>590</v>
      </c>
      <c r="G9" s="4">
        <v>610</v>
      </c>
      <c r="H9" s="4">
        <f t="shared" si="0"/>
        <v>11.547005383792516</v>
      </c>
      <c r="I9" s="4">
        <f t="shared" si="1"/>
        <v>1.9352522989596399</v>
      </c>
      <c r="J9" s="37">
        <v>590</v>
      </c>
      <c r="K9" s="38"/>
      <c r="L9" s="14">
        <f t="shared" ref="L9" si="2">J9*D9</f>
        <v>20650</v>
      </c>
    </row>
    <row r="10" spans="1:12" x14ac:dyDescent="0.2">
      <c r="A10" s="44" t="s">
        <v>3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16">
        <f>SUM(L8:L9)</f>
        <v>41300</v>
      </c>
    </row>
    <row r="11" spans="1:12" ht="54" customHeight="1" x14ac:dyDescent="0.2">
      <c r="A11" s="39" t="s">
        <v>22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2" x14ac:dyDescent="0.2">
      <c r="A12" s="40" t="s">
        <v>23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1:12" x14ac:dyDescent="0.2">
      <c r="A13" s="41" t="s">
        <v>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2" ht="22.5" customHeight="1" x14ac:dyDescent="0.2">
      <c r="A14" s="42"/>
      <c r="B14" s="42"/>
      <c r="C14" s="6"/>
      <c r="D14" s="6"/>
      <c r="E14" s="7"/>
      <c r="F14" s="1"/>
      <c r="G14" s="1"/>
      <c r="H14" s="1"/>
      <c r="I14" s="1"/>
      <c r="J14" s="1"/>
      <c r="K14" s="1"/>
      <c r="L14" s="1"/>
    </row>
    <row r="15" spans="1:12" x14ac:dyDescent="0.2">
      <c r="A15" s="42" t="s">
        <v>11</v>
      </c>
      <c r="B15" s="42"/>
      <c r="C15" s="6"/>
      <c r="D15" s="6"/>
      <c r="E15" s="7"/>
      <c r="F15" s="1"/>
      <c r="G15" s="1"/>
      <c r="H15" s="1"/>
      <c r="I15" s="1"/>
      <c r="J15" s="1"/>
      <c r="K15" s="1"/>
      <c r="L15" s="1"/>
    </row>
    <row r="16" spans="1:12" ht="28.5" customHeight="1" x14ac:dyDescent="0.2">
      <c r="A16" s="43" t="s">
        <v>12</v>
      </c>
      <c r="B16" s="43"/>
      <c r="C16" s="43"/>
      <c r="D16" s="43"/>
      <c r="E16" s="10"/>
      <c r="F16" s="10"/>
      <c r="G16" s="10"/>
      <c r="H16" s="10"/>
      <c r="I16" s="10"/>
      <c r="J16" s="10"/>
      <c r="K16" s="10"/>
      <c r="L16" s="10"/>
    </row>
    <row r="17" spans="1:12" ht="15.75" customHeight="1" x14ac:dyDescent="0.3">
      <c r="A17" s="34" t="s">
        <v>17</v>
      </c>
      <c r="B17" s="34"/>
      <c r="C17" s="34"/>
      <c r="D17" s="11"/>
      <c r="E17" s="8"/>
      <c r="F17" s="8"/>
      <c r="G17" s="1"/>
      <c r="H17" s="1"/>
      <c r="I17" s="1"/>
      <c r="J17" s="1"/>
      <c r="K17" s="1"/>
      <c r="L17" s="1"/>
    </row>
    <row r="18" spans="1:12" x14ac:dyDescent="0.2">
      <c r="A18" s="34" t="s">
        <v>13</v>
      </c>
      <c r="B18" s="34"/>
      <c r="C18" s="34"/>
      <c r="D18" s="11"/>
      <c r="E18" s="8"/>
      <c r="F18" s="8"/>
      <c r="G18" s="8"/>
      <c r="H18" s="8"/>
      <c r="I18" s="1"/>
      <c r="J18" s="1"/>
      <c r="K18" s="1"/>
      <c r="L18" s="1"/>
    </row>
    <row r="19" spans="1:12" x14ac:dyDescent="0.2">
      <c r="A19" s="34" t="s">
        <v>15</v>
      </c>
      <c r="B19" s="34"/>
      <c r="C19" s="34"/>
      <c r="D19" s="11"/>
      <c r="E19" s="8"/>
      <c r="F19" s="8"/>
      <c r="G19" s="8"/>
      <c r="H19" s="8"/>
      <c r="I19" s="1"/>
      <c r="J19" s="1"/>
      <c r="K19" s="1"/>
      <c r="L19" s="1"/>
    </row>
    <row r="20" spans="1:12" ht="29.25" customHeight="1" x14ac:dyDescent="0.2">
      <c r="A20" s="35" t="s">
        <v>28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">
      <c r="A21" s="36" t="s">
        <v>24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12" x14ac:dyDescent="0.2">
      <c r="A22" s="32" t="s">
        <v>25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pans="1:12" x14ac:dyDescent="0.2">
      <c r="A23" s="32" t="s">
        <v>26</v>
      </c>
      <c r="B23" s="32"/>
      <c r="C23" s="9"/>
      <c r="D23" s="9"/>
      <c r="E23" s="7"/>
      <c r="F23" s="8"/>
      <c r="G23" s="8"/>
      <c r="H23" s="8"/>
      <c r="I23" s="1"/>
      <c r="J23" s="1"/>
      <c r="K23" s="1"/>
      <c r="L23" s="1"/>
    </row>
    <row r="24" spans="1:12" x14ac:dyDescent="0.2">
      <c r="A24" s="32" t="s">
        <v>10</v>
      </c>
      <c r="B24" s="32"/>
      <c r="C24" s="9"/>
      <c r="D24" s="9"/>
      <c r="E24" s="7"/>
      <c r="F24" s="8"/>
      <c r="G24" s="8"/>
      <c r="H24" s="8"/>
      <c r="I24" s="1"/>
      <c r="J24" s="1"/>
      <c r="K24" s="1"/>
      <c r="L24" s="1"/>
    </row>
    <row r="25" spans="1:12" x14ac:dyDescent="0.2">
      <c r="A25" s="32" t="s">
        <v>27</v>
      </c>
      <c r="B25" s="32"/>
      <c r="C25" s="32"/>
      <c r="D25" s="32"/>
      <c r="E25" s="32"/>
      <c r="F25" s="32"/>
      <c r="G25" s="8"/>
      <c r="H25" s="8"/>
      <c r="I25" s="1"/>
      <c r="J25" s="1"/>
      <c r="K25" s="1"/>
      <c r="L25" s="1"/>
    </row>
    <row r="26" spans="1:12" x14ac:dyDescent="0.2">
      <c r="A26" s="32" t="s">
        <v>14</v>
      </c>
      <c r="B26" s="32"/>
      <c r="C26" s="32"/>
      <c r="D26" s="32"/>
      <c r="E26" s="32"/>
      <c r="F26" s="32"/>
      <c r="G26" s="8"/>
      <c r="H26" s="8"/>
      <c r="I26" s="1"/>
      <c r="J26" s="1"/>
      <c r="K26" s="1"/>
      <c r="L26" s="1"/>
    </row>
    <row r="27" spans="1:12" ht="54" customHeight="1" x14ac:dyDescent="0.2">
      <c r="A27" s="33" t="s">
        <v>18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1:12" x14ac:dyDescent="0.2">
      <c r="A28" s="1"/>
      <c r="B28" s="5"/>
      <c r="C28" s="6"/>
      <c r="D28" s="6"/>
      <c r="E28" s="7"/>
      <c r="F28" s="1"/>
      <c r="G28" s="1"/>
      <c r="H28" s="1"/>
      <c r="I28" s="1"/>
      <c r="J28" s="1"/>
      <c r="K28" s="1"/>
      <c r="L28" s="1"/>
    </row>
  </sheetData>
  <mergeCells count="35">
    <mergeCell ref="J8:K8"/>
    <mergeCell ref="A23:B23"/>
    <mergeCell ref="A24:B24"/>
    <mergeCell ref="A11:L11"/>
    <mergeCell ref="A17:C17"/>
    <mergeCell ref="A12:L12"/>
    <mergeCell ref="A13:L13"/>
    <mergeCell ref="A14:B14"/>
    <mergeCell ref="A15:B15"/>
    <mergeCell ref="A16:D16"/>
    <mergeCell ref="A10:K10"/>
    <mergeCell ref="J9:K9"/>
    <mergeCell ref="A25:F25"/>
    <mergeCell ref="A26:F26"/>
    <mergeCell ref="A27:L27"/>
    <mergeCell ref="A18:C18"/>
    <mergeCell ref="A19:C19"/>
    <mergeCell ref="A20:L20"/>
    <mergeCell ref="A21:L21"/>
    <mergeCell ref="A22:L22"/>
    <mergeCell ref="A2:L2"/>
    <mergeCell ref="A3:L3"/>
    <mergeCell ref="A4:L4"/>
    <mergeCell ref="A5:A7"/>
    <mergeCell ref="B5:B7"/>
    <mergeCell ref="C5:C7"/>
    <mergeCell ref="E5:L5"/>
    <mergeCell ref="E6:E7"/>
    <mergeCell ref="F6:F7"/>
    <mergeCell ref="G6:G7"/>
    <mergeCell ref="H6:H7"/>
    <mergeCell ref="I6:I7"/>
    <mergeCell ref="J6:L6"/>
    <mergeCell ref="D5:D7"/>
    <mergeCell ref="J7:K7"/>
  </mergeCells>
  <pageMargins left="0.19685039370078741" right="0.19685039370078741" top="0.43307086614173229" bottom="7.874015748031496E-2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User</cp:lastModifiedBy>
  <cp:lastPrinted>2022-03-23T11:23:05Z</cp:lastPrinted>
  <dcterms:created xsi:type="dcterms:W3CDTF">2015-09-20T10:30:07Z</dcterms:created>
  <dcterms:modified xsi:type="dcterms:W3CDTF">2026-05-27T13:11:44Z</dcterms:modified>
</cp:coreProperties>
</file>