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Лист_1" sheetId="1" r:id="rId1"/>
  </sheets>
  <calcPr calcId="145621" fullPrecision="0"/>
</workbook>
</file>

<file path=xl/calcChain.xml><?xml version="1.0" encoding="utf-8"?>
<calcChain xmlns="http://schemas.openxmlformats.org/spreadsheetml/2006/main">
  <c r="AE8" i="1" l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H8" i="1" l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E7" i="1"/>
  <c r="AH7" i="1" s="1"/>
  <c r="AH41" i="1" l="1"/>
</calcChain>
</file>

<file path=xl/sharedStrings.xml><?xml version="1.0" encoding="utf-8"?>
<sst xmlns="http://schemas.openxmlformats.org/spreadsheetml/2006/main" count="85" uniqueCount="56">
  <si>
    <t>Кол-во</t>
  </si>
  <si>
    <t>шт</t>
  </si>
  <si>
    <t>рул</t>
  </si>
  <si>
    <t>упак</t>
  </si>
  <si>
    <t>Бак пластмассовый с крышкой 50л</t>
  </si>
  <si>
    <t>Мешки для мусора 240л 50мкм, 1 шт</t>
  </si>
  <si>
    <t>пар</t>
  </si>
  <si>
    <t>Нить полиамидная высокопрочная EXSTRA Ду 1,2 мм Вес 500 гр, длина 780 метров, структура 187 tex/3, тест 35 кгс Цвет белый</t>
  </si>
  <si>
    <t>Нитки капроновые полиамидные 1 мм,  намотка 80 метров, разрывная нагрузка 23,6 кг</t>
  </si>
  <si>
    <t>Полотенца бумажные 250 шт., LAIMA (H3) UNIVERSAL WHITE PLUS, 1-слойные, белые, КОМПЛЕКТ 15 пачек, 23х23, V-сложение</t>
  </si>
  <si>
    <t xml:space="preserve">упак </t>
  </si>
  <si>
    <t>Швабра деревянная  1,8м</t>
  </si>
  <si>
    <t>Ерш с подставкой для туалета</t>
  </si>
  <si>
    <t xml:space="preserve">                                        ОБОСНОВАНИЕ НАЧАЛЬНОЙ (МАКСИМАЛЬНОЙ) ЦЕНЫ КОНТРАКТА</t>
  </si>
  <si>
    <t>Основные характеристики объекта закупки</t>
  </si>
  <si>
    <t xml:space="preserve">Используемый метод определения НМЦК 
с обоснованием:
</t>
  </si>
  <si>
    <t>Поставка товара (хозяйственные товары)</t>
  </si>
  <si>
    <t>Ед. изм.</t>
  </si>
  <si>
    <t>Цена 1</t>
  </si>
  <si>
    <t>Цена 2</t>
  </si>
  <si>
    <t>Цена 3</t>
  </si>
  <si>
    <t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нужд", информация о ценах товаров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</t>
  </si>
  <si>
    <t>Швабра деревянная  1,4 м</t>
  </si>
  <si>
    <t>Средняя цена</t>
  </si>
  <si>
    <t>Начальная (максимальная) цена  контракта составила 442 031 (четыреста сорок две тысячи тридцать один) рублей, 41 копеек</t>
  </si>
  <si>
    <t>Расчет НМЦК</t>
  </si>
  <si>
    <t>Изучен рынок поставляемых товаров</t>
  </si>
  <si>
    <t>Наименование товара</t>
  </si>
  <si>
    <t>№ п/п</t>
  </si>
  <si>
    <t>Дата подготовки обоснования НМЦК 14.08.2026</t>
  </si>
  <si>
    <t>Салфетки набор вискоза 30*38 не менее 5 шт</t>
  </si>
  <si>
    <t>Клеенка ПВХ на ткани GRACE Классик 1,4м (рулон 20м)</t>
  </si>
  <si>
    <t>Вешалка-плечики взрослые</t>
  </si>
  <si>
    <t xml:space="preserve">Контейнер пластиковый прямоугольный с ручками 4,5 л 305х200х145 мм </t>
  </si>
  <si>
    <t>Мешок   120*70 см с завязками для транспортировки</t>
  </si>
  <si>
    <t>Перчатки латексные  сине-желтые, хлопковое напыление, многоразовые размер L</t>
  </si>
  <si>
    <t>Перчатки латексные  сине-желтые, хлопковое напыление, многоразовые размер М</t>
  </si>
  <si>
    <t>Перчатки латексные  сине-желтые, хлопковое напыление, многоразовые размер S</t>
  </si>
  <si>
    <t>Ведро плпластиковое для мусора 10л  с педалью</t>
  </si>
  <si>
    <t>Ведро пластиковое для мусора  7л с педалью</t>
  </si>
  <si>
    <t>Ведро пластиковое 10л без крышки</t>
  </si>
  <si>
    <t xml:space="preserve">Ведро пластиковое 10л с крышкой  </t>
  </si>
  <si>
    <t xml:space="preserve">Ведро пластиковое  3л с  крышкой  </t>
  </si>
  <si>
    <t xml:space="preserve">Ведро пластиковое 5л с  крышкой  </t>
  </si>
  <si>
    <t xml:space="preserve">Горшок пластиковый детский  </t>
  </si>
  <si>
    <t xml:space="preserve">Лента липкая от мух, ловушка </t>
  </si>
  <si>
    <t>Веник Сорго высший сорт</t>
  </si>
  <si>
    <t xml:space="preserve">Таз  пластмассовый 10,0л </t>
  </si>
  <si>
    <t xml:space="preserve">Таз  пластмассовый 5,0л  </t>
  </si>
  <si>
    <t xml:space="preserve">Таз  пластмассовый 7,0л </t>
  </si>
  <si>
    <t xml:space="preserve">Контейнер  пластмассовый  5,0л  прямоугольный с/к защелки </t>
  </si>
  <si>
    <t>Губка хозяйственная миди (упаковка10 шт)</t>
  </si>
  <si>
    <t xml:space="preserve">Сода кальцинированная 500 гр </t>
  </si>
  <si>
    <t>Мешки для мусора 100 л 84х67 см 40 мкм</t>
  </si>
  <si>
    <t xml:space="preserve">Мешки для мусора 120л 70*110  50мкм </t>
  </si>
  <si>
    <t>Губка металлическая хозяйственная 12шт в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</si>
</sst>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9"/>
      <name val="Arial"/>
    </font>
    <font>
      <sz val="8"/>
      <name val="Arial"/>
    </font>
    <font>
      <b/>
      <sz val="9"/>
      <name val="Arial"/>
    </font>
    <font>
      <sz val="6"/>
      <name val="Arial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name val="Arial"/>
      <family val="2"/>
      <charset val="204"/>
    </font>
    <font>
      <sz val="12"/>
      <color theme="0"/>
      <name val="Times New Roman"/>
      <family val="1"/>
      <charset val="204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1"/>
    <xf numFmtId="0" fontId="7" fillId="0" borderId="1">
      <alignment horizontal="center" vertical="center"/>
    </xf>
    <xf numFmtId="0" fontId="9" fillId="0" borderId="1">
      <alignment horizontal="left" vertical="center"/>
    </xf>
  </cellStyleXfs>
  <cellXfs count="71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0" fillId="0" borderId="0" xfId="0" applyFill="1"/>
    <xf numFmtId="0" fontId="8" fillId="0" borderId="2" xfId="2" applyNumberFormat="1" applyFont="1" applyFill="1" applyBorder="1" applyAlignment="1">
      <alignment horizontal="left" vertical="center" wrapText="1"/>
    </xf>
    <xf numFmtId="1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4" fontId="0" fillId="0" borderId="3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8" fillId="0" borderId="6" xfId="2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0" fontId="8" fillId="0" borderId="1" xfId="3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0" fontId="8" fillId="0" borderId="3" xfId="2" applyNumberFormat="1" applyFont="1" applyFill="1" applyBorder="1" applyAlignment="1">
      <alignment horizontal="left" vertical="center" wrapText="1"/>
    </xf>
    <xf numFmtId="4" fontId="0" fillId="0" borderId="16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/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5" xfId="1" applyBorder="1" applyAlignment="1">
      <alignment horizontal="left" vertical="top" wrapText="1"/>
    </xf>
    <xf numFmtId="0" fontId="5" fillId="0" borderId="3" xfId="1" applyBorder="1" applyAlignment="1">
      <alignment horizontal="left" vertical="top" wrapText="1"/>
    </xf>
    <xf numFmtId="0" fontId="0" fillId="0" borderId="5" xfId="1" applyFont="1" applyBorder="1" applyAlignment="1">
      <alignment horizontal="left" vertical="top" wrapText="1"/>
    </xf>
    <xf numFmtId="0" fontId="0" fillId="0" borderId="3" xfId="1" applyFont="1" applyBorder="1" applyAlignment="1">
      <alignment horizontal="left" vertical="top" wrapText="1"/>
    </xf>
    <xf numFmtId="0" fontId="5" fillId="0" borderId="8" xfId="1" applyBorder="1" applyAlignment="1">
      <alignment horizontal="left" vertical="top" wrapText="1"/>
    </xf>
    <xf numFmtId="0" fontId="5" fillId="0" borderId="9" xfId="1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8" fillId="0" borderId="13" xfId="3" applyFont="1" applyFill="1" applyBorder="1" applyAlignment="1">
      <alignment horizontal="center" vertical="center" wrapText="1"/>
    </xf>
    <xf numFmtId="0" fontId="8" fillId="0" borderId="1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</cellXfs>
  <cellStyles count="4">
    <cellStyle name="S10" xfId="3"/>
    <cellStyle name="S8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48"/>
  <sheetViews>
    <sheetView tabSelected="1" topLeftCell="A10" workbookViewId="0">
      <selection activeCell="AJ17" sqref="AJ17"/>
    </sheetView>
  </sheetViews>
  <sheetFormatPr defaultColWidth="10.42578125" defaultRowHeight="11.4" customHeight="1" x14ac:dyDescent="0.2"/>
  <cols>
    <col min="1" max="1" width="14.85546875" style="1" customWidth="1"/>
    <col min="2" max="3" width="3.42578125" style="5" customWidth="1"/>
    <col min="4" max="4" width="0.85546875" style="5" customWidth="1"/>
    <col min="5" max="5" width="2.42578125" style="5" customWidth="1"/>
    <col min="6" max="6" width="0.140625" style="5" customWidth="1"/>
    <col min="7" max="7" width="3.28515625" style="5" customWidth="1"/>
    <col min="8" max="8" width="0.140625" style="5" customWidth="1"/>
    <col min="9" max="9" width="3.28515625" style="5" customWidth="1"/>
    <col min="10" max="10" width="0.140625" style="5" customWidth="1"/>
    <col min="11" max="11" width="3.28515625" style="5" customWidth="1"/>
    <col min="12" max="12" width="0.140625" style="5" customWidth="1"/>
    <col min="13" max="13" width="2.28515625" style="5" customWidth="1"/>
    <col min="14" max="14" width="1.140625" style="5" customWidth="1"/>
    <col min="15" max="15" width="1.28515625" style="5" customWidth="1"/>
    <col min="16" max="16" width="2.140625" style="5" customWidth="1"/>
    <col min="17" max="17" width="1.28515625" style="5" customWidth="1"/>
    <col min="18" max="18" width="2.140625" style="5" customWidth="1"/>
    <col min="19" max="19" width="1.28515625" style="5" customWidth="1"/>
    <col min="20" max="20" width="2.140625" style="5" customWidth="1"/>
    <col min="21" max="21" width="1.140625" style="5" customWidth="1"/>
    <col min="22" max="22" width="9.5703125" style="5" customWidth="1"/>
    <col min="23" max="23" width="0.42578125" style="5" hidden="1" customWidth="1"/>
    <col min="24" max="24" width="2.28515625" style="5" hidden="1" customWidth="1"/>
    <col min="25" max="25" width="1.140625" style="5" hidden="1" customWidth="1"/>
    <col min="26" max="26" width="11.42578125" style="5" customWidth="1"/>
    <col min="27" max="27" width="9.140625" style="5" customWidth="1"/>
    <col min="28" max="28" width="15.140625" style="5" customWidth="1"/>
    <col min="29" max="30" width="13.42578125" style="5" customWidth="1"/>
    <col min="31" max="31" width="14.42578125" customWidth="1"/>
    <col min="32" max="32" width="7.28515625" customWidth="1"/>
    <col min="33" max="33" width="14.42578125" hidden="1" customWidth="1"/>
    <col min="34" max="34" width="16.5703125" customWidth="1"/>
    <col min="36" max="36" width="61.28515625" customWidth="1"/>
    <col min="38" max="38" width="10.42578125" customWidth="1"/>
    <col min="39" max="39" width="60.28515625" customWidth="1"/>
  </cols>
  <sheetData>
    <row r="1" spans="1:34" ht="13.8" x14ac:dyDescent="0.25">
      <c r="A1" s="10" t="s">
        <v>13</v>
      </c>
      <c r="B1" s="10"/>
      <c r="C1" s="10"/>
      <c r="D1" s="10"/>
      <c r="E1" s="10"/>
      <c r="F1" s="1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4" ht="10.199999999999999" x14ac:dyDescent="0.2">
      <c r="A2" s="12"/>
      <c r="B2" s="12"/>
      <c r="C2" s="12"/>
      <c r="D2" s="12"/>
      <c r="E2" s="12"/>
      <c r="F2" s="1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4" ht="38.25" customHeight="1" x14ac:dyDescent="0.2">
      <c r="A3" s="13" t="s">
        <v>14</v>
      </c>
      <c r="B3" s="65" t="s">
        <v>16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22"/>
      <c r="AG3" s="22"/>
    </row>
    <row r="4" spans="1:34" ht="121.2" customHeight="1" x14ac:dyDescent="0.2">
      <c r="A4" s="19" t="s">
        <v>15</v>
      </c>
      <c r="B4" s="66" t="s">
        <v>21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8"/>
      <c r="AF4" s="22"/>
      <c r="AG4" s="22"/>
    </row>
    <row r="5" spans="1:34" ht="30.6" customHeight="1" x14ac:dyDescent="0.2">
      <c r="A5" s="31" t="s">
        <v>25</v>
      </c>
      <c r="B5" s="62" t="s">
        <v>26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4"/>
      <c r="AF5" s="22"/>
      <c r="AG5" s="22"/>
    </row>
    <row r="6" spans="1:34" ht="24.6" customHeight="1" x14ac:dyDescent="0.2">
      <c r="A6" s="38" t="s">
        <v>28</v>
      </c>
      <c r="B6" s="69" t="s">
        <v>27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39"/>
      <c r="X6" s="39"/>
      <c r="Y6" s="39"/>
      <c r="Z6" s="40" t="s">
        <v>0</v>
      </c>
      <c r="AA6" s="40" t="s">
        <v>17</v>
      </c>
      <c r="AB6" s="40" t="s">
        <v>18</v>
      </c>
      <c r="AC6" s="40" t="s">
        <v>19</v>
      </c>
      <c r="AD6" s="41" t="s">
        <v>20</v>
      </c>
      <c r="AE6" s="42" t="s">
        <v>23</v>
      </c>
      <c r="AF6" s="23"/>
      <c r="AG6" s="23"/>
    </row>
    <row r="7" spans="1:34" ht="16.2" customHeight="1" x14ac:dyDescent="0.2">
      <c r="A7" s="27">
        <v>1</v>
      </c>
      <c r="B7" s="59" t="s">
        <v>38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  <c r="X7" s="61"/>
      <c r="Y7" s="61"/>
      <c r="Z7" s="28">
        <v>26</v>
      </c>
      <c r="AA7" s="29" t="s">
        <v>1</v>
      </c>
      <c r="AB7" s="30">
        <v>707</v>
      </c>
      <c r="AC7" s="30">
        <v>720</v>
      </c>
      <c r="AD7" s="32">
        <v>696</v>
      </c>
      <c r="AE7" s="34">
        <f>(AB7+AC7+AD7)/3</f>
        <v>707.67</v>
      </c>
      <c r="AF7" s="24"/>
      <c r="AG7" s="24"/>
      <c r="AH7" s="20">
        <f>AE7*Z7</f>
        <v>18399.419999999998</v>
      </c>
    </row>
    <row r="8" spans="1:34" ht="11.1" customHeight="1" x14ac:dyDescent="0.2">
      <c r="A8" s="18">
        <v>2</v>
      </c>
      <c r="B8" s="55" t="s">
        <v>39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47"/>
      <c r="X8" s="47"/>
      <c r="Y8" s="47"/>
      <c r="Z8" s="14">
        <v>5</v>
      </c>
      <c r="AA8" s="15" t="s">
        <v>1</v>
      </c>
      <c r="AB8" s="16">
        <v>699</v>
      </c>
      <c r="AC8" s="16">
        <v>630</v>
      </c>
      <c r="AD8" s="33">
        <v>687</v>
      </c>
      <c r="AE8" s="35">
        <f t="shared" ref="AE8:AE40" si="0">(AB8+AC8+AD8)/3</f>
        <v>672</v>
      </c>
      <c r="AF8" s="24"/>
      <c r="AG8" s="24"/>
      <c r="AH8" s="20">
        <f t="shared" ref="AH8:AH40" si="1">AE8*Z8</f>
        <v>3360</v>
      </c>
    </row>
    <row r="9" spans="1:34" ht="11.1" customHeight="1" x14ac:dyDescent="0.2">
      <c r="A9" s="18">
        <v>3</v>
      </c>
      <c r="B9" s="55" t="s">
        <v>40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47"/>
      <c r="X9" s="47"/>
      <c r="Y9" s="47"/>
      <c r="Z9" s="14">
        <v>123</v>
      </c>
      <c r="AA9" s="15" t="s">
        <v>1</v>
      </c>
      <c r="AB9" s="16">
        <v>288</v>
      </c>
      <c r="AC9" s="16">
        <v>362</v>
      </c>
      <c r="AD9" s="33">
        <v>257</v>
      </c>
      <c r="AE9" s="35">
        <f t="shared" si="0"/>
        <v>302.33</v>
      </c>
      <c r="AF9" s="24"/>
      <c r="AG9" s="24"/>
      <c r="AH9" s="20">
        <f t="shared" si="1"/>
        <v>37186.589999999997</v>
      </c>
    </row>
    <row r="10" spans="1:34" ht="11.1" customHeight="1" x14ac:dyDescent="0.2">
      <c r="A10" s="18">
        <v>4</v>
      </c>
      <c r="B10" s="55" t="s">
        <v>41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47"/>
      <c r="X10" s="47"/>
      <c r="Y10" s="47"/>
      <c r="Z10" s="14">
        <v>80</v>
      </c>
      <c r="AA10" s="15" t="s">
        <v>1</v>
      </c>
      <c r="AB10" s="16">
        <v>321</v>
      </c>
      <c r="AC10" s="16">
        <v>320</v>
      </c>
      <c r="AD10" s="33">
        <v>320</v>
      </c>
      <c r="AE10" s="35">
        <f t="shared" si="0"/>
        <v>320.33</v>
      </c>
      <c r="AF10" s="24"/>
      <c r="AG10" s="24"/>
      <c r="AH10" s="20">
        <f t="shared" si="1"/>
        <v>25626.400000000001</v>
      </c>
    </row>
    <row r="11" spans="1:34" ht="11.1" customHeight="1" x14ac:dyDescent="0.2">
      <c r="A11" s="18">
        <v>5</v>
      </c>
      <c r="B11" s="55" t="s">
        <v>42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47"/>
      <c r="X11" s="47"/>
      <c r="Y11" s="47"/>
      <c r="Z11" s="14">
        <v>116</v>
      </c>
      <c r="AA11" s="15" t="s">
        <v>1</v>
      </c>
      <c r="AB11" s="16">
        <v>193</v>
      </c>
      <c r="AC11" s="16">
        <v>174</v>
      </c>
      <c r="AD11" s="33">
        <v>187</v>
      </c>
      <c r="AE11" s="35">
        <f t="shared" si="0"/>
        <v>184.67</v>
      </c>
      <c r="AF11" s="24"/>
      <c r="AG11" s="24"/>
      <c r="AH11" s="20">
        <f t="shared" si="1"/>
        <v>21421.72</v>
      </c>
    </row>
    <row r="12" spans="1:34" ht="11.1" customHeight="1" x14ac:dyDescent="0.2">
      <c r="A12" s="18">
        <v>6</v>
      </c>
      <c r="B12" s="55" t="s">
        <v>43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47"/>
      <c r="X12" s="47"/>
      <c r="Y12" s="47"/>
      <c r="Z12" s="14">
        <v>60</v>
      </c>
      <c r="AA12" s="15" t="s">
        <v>1</v>
      </c>
      <c r="AB12" s="16">
        <v>225</v>
      </c>
      <c r="AC12" s="16">
        <v>199</v>
      </c>
      <c r="AD12" s="33">
        <v>220</v>
      </c>
      <c r="AE12" s="35">
        <f t="shared" si="0"/>
        <v>214.67</v>
      </c>
      <c r="AF12" s="24"/>
      <c r="AG12" s="24"/>
      <c r="AH12" s="20">
        <f t="shared" si="1"/>
        <v>12880.2</v>
      </c>
    </row>
    <row r="13" spans="1:34" ht="15.6" customHeight="1" x14ac:dyDescent="0.2">
      <c r="A13" s="18">
        <v>7</v>
      </c>
      <c r="B13" s="55" t="s">
        <v>46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47"/>
      <c r="X13" s="47"/>
      <c r="Y13" s="47"/>
      <c r="Z13" s="14">
        <v>43</v>
      </c>
      <c r="AA13" s="15" t="s">
        <v>1</v>
      </c>
      <c r="AB13" s="16">
        <v>223</v>
      </c>
      <c r="AC13" s="16">
        <v>196</v>
      </c>
      <c r="AD13" s="33">
        <v>204</v>
      </c>
      <c r="AE13" s="35">
        <f t="shared" si="0"/>
        <v>207.67</v>
      </c>
      <c r="AF13" s="24"/>
      <c r="AG13" s="24"/>
      <c r="AH13" s="20">
        <f t="shared" si="1"/>
        <v>8929.81</v>
      </c>
    </row>
    <row r="14" spans="1:34" ht="23.1" customHeight="1" x14ac:dyDescent="0.2">
      <c r="A14" s="18">
        <v>8</v>
      </c>
      <c r="B14" s="55" t="s">
        <v>44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47"/>
      <c r="X14" s="47"/>
      <c r="Y14" s="47"/>
      <c r="Z14" s="14">
        <v>23</v>
      </c>
      <c r="AA14" s="15" t="s">
        <v>1</v>
      </c>
      <c r="AB14" s="16">
        <v>364</v>
      </c>
      <c r="AC14" s="16">
        <v>342</v>
      </c>
      <c r="AD14" s="33">
        <v>354</v>
      </c>
      <c r="AE14" s="35">
        <f t="shared" si="0"/>
        <v>353.33</v>
      </c>
      <c r="AF14" s="24"/>
      <c r="AG14" s="24"/>
      <c r="AH14" s="20">
        <f t="shared" si="1"/>
        <v>8126.59</v>
      </c>
    </row>
    <row r="15" spans="1:34" ht="23.1" customHeight="1" x14ac:dyDescent="0.2">
      <c r="A15" s="18">
        <v>9</v>
      </c>
      <c r="B15" s="55" t="s">
        <v>55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47"/>
      <c r="X15" s="47"/>
      <c r="Y15" s="47"/>
      <c r="Z15" s="14">
        <v>16</v>
      </c>
      <c r="AA15" s="15" t="s">
        <v>3</v>
      </c>
      <c r="AB15" s="16">
        <v>204</v>
      </c>
      <c r="AC15" s="16">
        <v>196</v>
      </c>
      <c r="AD15" s="33">
        <v>198</v>
      </c>
      <c r="AE15" s="35">
        <f t="shared" si="0"/>
        <v>199.33</v>
      </c>
      <c r="AF15" s="24"/>
      <c r="AG15" s="24"/>
      <c r="AH15" s="20">
        <f t="shared" si="1"/>
        <v>3189.28</v>
      </c>
    </row>
    <row r="16" spans="1:34" ht="23.1" customHeight="1" x14ac:dyDescent="0.2">
      <c r="A16" s="18">
        <v>10</v>
      </c>
      <c r="B16" s="55" t="s">
        <v>31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47"/>
      <c r="X16" s="47"/>
      <c r="Y16" s="47"/>
      <c r="Z16" s="14">
        <v>6</v>
      </c>
      <c r="AA16" s="15" t="s">
        <v>2</v>
      </c>
      <c r="AB16" s="17">
        <v>4011</v>
      </c>
      <c r="AC16" s="17">
        <v>4200</v>
      </c>
      <c r="AD16" s="33">
        <v>4056</v>
      </c>
      <c r="AE16" s="35">
        <f t="shared" si="0"/>
        <v>4089</v>
      </c>
      <c r="AF16" s="24"/>
      <c r="AG16" s="24"/>
      <c r="AH16" s="20">
        <f t="shared" si="1"/>
        <v>24534</v>
      </c>
    </row>
    <row r="17" spans="1:34" ht="23.1" customHeight="1" x14ac:dyDescent="0.2">
      <c r="A17" s="18">
        <v>11</v>
      </c>
      <c r="B17" s="55" t="s">
        <v>45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47"/>
      <c r="X17" s="47"/>
      <c r="Y17" s="47"/>
      <c r="Z17" s="14">
        <v>100</v>
      </c>
      <c r="AA17" s="15" t="s">
        <v>1</v>
      </c>
      <c r="AB17" s="16">
        <v>26</v>
      </c>
      <c r="AC17" s="16">
        <v>20</v>
      </c>
      <c r="AD17" s="33">
        <v>22</v>
      </c>
      <c r="AE17" s="35">
        <f t="shared" si="0"/>
        <v>22.67</v>
      </c>
      <c r="AF17" s="24"/>
      <c r="AG17" s="24"/>
      <c r="AH17" s="20">
        <f t="shared" si="1"/>
        <v>2267</v>
      </c>
    </row>
    <row r="18" spans="1:34" ht="39.6" customHeight="1" x14ac:dyDescent="0.2">
      <c r="A18" s="18">
        <v>12</v>
      </c>
      <c r="B18" s="55" t="s">
        <v>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47"/>
      <c r="X18" s="47"/>
      <c r="Y18" s="47"/>
      <c r="Z18" s="14">
        <v>1</v>
      </c>
      <c r="AA18" s="15" t="s">
        <v>1</v>
      </c>
      <c r="AB18" s="17">
        <v>1423</v>
      </c>
      <c r="AC18" s="17">
        <v>1255</v>
      </c>
      <c r="AD18" s="33">
        <v>1360</v>
      </c>
      <c r="AE18" s="35">
        <f t="shared" si="0"/>
        <v>1346</v>
      </c>
      <c r="AF18" s="24"/>
      <c r="AG18" s="24"/>
      <c r="AH18" s="20">
        <f t="shared" si="1"/>
        <v>1346</v>
      </c>
    </row>
    <row r="19" spans="1:34" ht="27.6" customHeight="1" x14ac:dyDescent="0.2">
      <c r="A19" s="18">
        <v>13</v>
      </c>
      <c r="B19" s="55" t="s">
        <v>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47"/>
      <c r="X19" s="47"/>
      <c r="Y19" s="47"/>
      <c r="Z19" s="14">
        <v>15</v>
      </c>
      <c r="AA19" s="15" t="s">
        <v>1</v>
      </c>
      <c r="AB19" s="16">
        <v>366</v>
      </c>
      <c r="AC19" s="16">
        <v>310</v>
      </c>
      <c r="AD19" s="33">
        <v>360</v>
      </c>
      <c r="AE19" s="35">
        <f t="shared" si="0"/>
        <v>345.33</v>
      </c>
      <c r="AF19" s="24"/>
      <c r="AG19" s="24"/>
      <c r="AH19" s="20">
        <f t="shared" si="1"/>
        <v>5179.95</v>
      </c>
    </row>
    <row r="20" spans="1:34" ht="16.8" customHeight="1" x14ac:dyDescent="0.2">
      <c r="A20" s="18">
        <v>14</v>
      </c>
      <c r="B20" s="57" t="s">
        <v>30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47"/>
      <c r="X20" s="47"/>
      <c r="Y20" s="47"/>
      <c r="Z20" s="14">
        <v>110</v>
      </c>
      <c r="AA20" s="15" t="s">
        <v>3</v>
      </c>
      <c r="AB20" s="16">
        <v>88</v>
      </c>
      <c r="AC20" s="16">
        <v>69</v>
      </c>
      <c r="AD20" s="33">
        <v>85</v>
      </c>
      <c r="AE20" s="35">
        <f t="shared" si="0"/>
        <v>80.67</v>
      </c>
      <c r="AF20" s="24"/>
      <c r="AG20" s="24"/>
      <c r="AH20" s="20">
        <f t="shared" si="1"/>
        <v>8873.7000000000007</v>
      </c>
    </row>
    <row r="21" spans="1:34" ht="11.1" customHeight="1" x14ac:dyDescent="0.2">
      <c r="A21" s="18">
        <v>15</v>
      </c>
      <c r="B21" s="55" t="s">
        <v>52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47"/>
      <c r="X21" s="47"/>
      <c r="Y21" s="47"/>
      <c r="Z21" s="14">
        <v>138</v>
      </c>
      <c r="AA21" s="15" t="s">
        <v>1</v>
      </c>
      <c r="AB21" s="16">
        <v>77</v>
      </c>
      <c r="AC21" s="16">
        <v>72</v>
      </c>
      <c r="AD21" s="33">
        <v>75</v>
      </c>
      <c r="AE21" s="35">
        <f t="shared" si="0"/>
        <v>74.67</v>
      </c>
      <c r="AF21" s="24"/>
      <c r="AG21" s="24"/>
      <c r="AH21" s="20">
        <f t="shared" si="1"/>
        <v>10304.459999999999</v>
      </c>
    </row>
    <row r="22" spans="1:34" ht="11.1" customHeight="1" x14ac:dyDescent="0.2">
      <c r="A22" s="18">
        <v>16</v>
      </c>
      <c r="B22" s="55" t="s">
        <v>4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47"/>
      <c r="X22" s="47"/>
      <c r="Y22" s="47"/>
      <c r="Z22" s="14">
        <v>41</v>
      </c>
      <c r="AA22" s="15" t="s">
        <v>1</v>
      </c>
      <c r="AB22" s="16">
        <v>1058</v>
      </c>
      <c r="AC22" s="16">
        <v>1001</v>
      </c>
      <c r="AD22" s="33">
        <v>1063</v>
      </c>
      <c r="AE22" s="35">
        <f t="shared" si="0"/>
        <v>1040.67</v>
      </c>
      <c r="AF22" s="24"/>
      <c r="AG22" s="24"/>
      <c r="AH22" s="20">
        <f t="shared" si="1"/>
        <v>42667.47</v>
      </c>
    </row>
    <row r="23" spans="1:34" ht="11.1" customHeight="1" x14ac:dyDescent="0.2">
      <c r="A23" s="18">
        <v>17</v>
      </c>
      <c r="B23" s="54" t="s">
        <v>47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7"/>
      <c r="X23" s="47"/>
      <c r="Y23" s="47"/>
      <c r="Z23" s="14">
        <v>10</v>
      </c>
      <c r="AA23" s="15" t="s">
        <v>1</v>
      </c>
      <c r="AB23" s="16">
        <v>287</v>
      </c>
      <c r="AC23" s="16">
        <v>228</v>
      </c>
      <c r="AD23" s="33">
        <v>260</v>
      </c>
      <c r="AE23" s="35">
        <f t="shared" si="0"/>
        <v>258.33</v>
      </c>
      <c r="AF23" s="24"/>
      <c r="AG23" s="24"/>
      <c r="AH23" s="20">
        <f t="shared" si="1"/>
        <v>2583.3000000000002</v>
      </c>
    </row>
    <row r="24" spans="1:34" ht="11.1" customHeight="1" x14ac:dyDescent="0.2">
      <c r="A24" s="18">
        <v>18</v>
      </c>
      <c r="B24" s="54" t="s">
        <v>48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7"/>
      <c r="X24" s="47"/>
      <c r="Y24" s="47"/>
      <c r="Z24" s="14">
        <v>5</v>
      </c>
      <c r="AA24" s="15" t="s">
        <v>1</v>
      </c>
      <c r="AB24" s="16">
        <v>152</v>
      </c>
      <c r="AC24" s="16">
        <v>141</v>
      </c>
      <c r="AD24" s="33">
        <v>148</v>
      </c>
      <c r="AE24" s="35">
        <f t="shared" si="0"/>
        <v>147</v>
      </c>
      <c r="AF24" s="24"/>
      <c r="AG24" s="24"/>
      <c r="AH24" s="20">
        <f t="shared" si="1"/>
        <v>735</v>
      </c>
    </row>
    <row r="25" spans="1:34" ht="11.1" customHeight="1" x14ac:dyDescent="0.2">
      <c r="A25" s="18">
        <v>19</v>
      </c>
      <c r="B25" s="54" t="s">
        <v>49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7"/>
      <c r="X25" s="47"/>
      <c r="Y25" s="47"/>
      <c r="Z25" s="14">
        <v>20</v>
      </c>
      <c r="AA25" s="15" t="s">
        <v>1</v>
      </c>
      <c r="AB25" s="16">
        <v>202</v>
      </c>
      <c r="AC25" s="16">
        <v>202</v>
      </c>
      <c r="AD25" s="33">
        <v>198</v>
      </c>
      <c r="AE25" s="35">
        <f t="shared" si="0"/>
        <v>200.67</v>
      </c>
      <c r="AF25" s="24"/>
      <c r="AG25" s="24"/>
      <c r="AH25" s="20">
        <f t="shared" si="1"/>
        <v>4013.4</v>
      </c>
    </row>
    <row r="26" spans="1:34" ht="42.6" customHeight="1" x14ac:dyDescent="0.2">
      <c r="A26" s="18">
        <v>20</v>
      </c>
      <c r="B26" s="54" t="s">
        <v>9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7"/>
      <c r="X26" s="47"/>
      <c r="Y26" s="47"/>
      <c r="Z26" s="14">
        <v>331</v>
      </c>
      <c r="AA26" s="15" t="s">
        <v>1</v>
      </c>
      <c r="AB26" s="16">
        <v>158</v>
      </c>
      <c r="AC26" s="16">
        <v>168</v>
      </c>
      <c r="AD26" s="33">
        <v>148</v>
      </c>
      <c r="AE26" s="35">
        <f t="shared" si="0"/>
        <v>158</v>
      </c>
      <c r="AF26" s="24"/>
      <c r="AG26" s="24"/>
      <c r="AH26" s="20">
        <f t="shared" si="1"/>
        <v>52298</v>
      </c>
    </row>
    <row r="27" spans="1:34" ht="23.1" customHeight="1" x14ac:dyDescent="0.2">
      <c r="A27" s="18">
        <v>21</v>
      </c>
      <c r="B27" s="54" t="s">
        <v>50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7"/>
      <c r="X27" s="47"/>
      <c r="Y27" s="47"/>
      <c r="Z27" s="14">
        <v>12</v>
      </c>
      <c r="AA27" s="15" t="s">
        <v>1</v>
      </c>
      <c r="AB27" s="16">
        <v>330</v>
      </c>
      <c r="AC27" s="16">
        <v>249</v>
      </c>
      <c r="AD27" s="33">
        <v>306</v>
      </c>
      <c r="AE27" s="35">
        <f t="shared" si="0"/>
        <v>295</v>
      </c>
      <c r="AF27" s="24"/>
      <c r="AG27" s="24"/>
      <c r="AH27" s="20">
        <f t="shared" si="1"/>
        <v>3540</v>
      </c>
    </row>
    <row r="28" spans="1:34" ht="23.1" customHeight="1" x14ac:dyDescent="0.2">
      <c r="A28" s="18">
        <v>22</v>
      </c>
      <c r="B28" s="54" t="s">
        <v>33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7"/>
      <c r="X28" s="47"/>
      <c r="Y28" s="47"/>
      <c r="Z28" s="14">
        <v>4</v>
      </c>
      <c r="AA28" s="15" t="s">
        <v>1</v>
      </c>
      <c r="AB28" s="16">
        <v>303</v>
      </c>
      <c r="AC28" s="16">
        <v>291</v>
      </c>
      <c r="AD28" s="33">
        <v>299</v>
      </c>
      <c r="AE28" s="35">
        <f t="shared" si="0"/>
        <v>297.67</v>
      </c>
      <c r="AF28" s="24"/>
      <c r="AG28" s="24"/>
      <c r="AH28" s="20">
        <f t="shared" si="1"/>
        <v>1190.68</v>
      </c>
    </row>
    <row r="29" spans="1:34" ht="23.1" customHeight="1" x14ac:dyDescent="0.2">
      <c r="A29" s="18">
        <v>23</v>
      </c>
      <c r="B29" s="54" t="s">
        <v>34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/>
      <c r="X29" s="47"/>
      <c r="Y29" s="47"/>
      <c r="Z29" s="14">
        <v>20</v>
      </c>
      <c r="AA29" s="15" t="s">
        <v>1</v>
      </c>
      <c r="AB29" s="16">
        <v>806</v>
      </c>
      <c r="AC29" s="16">
        <v>741</v>
      </c>
      <c r="AD29" s="33">
        <v>796</v>
      </c>
      <c r="AE29" s="35">
        <f t="shared" si="0"/>
        <v>781</v>
      </c>
      <c r="AF29" s="24"/>
      <c r="AG29" s="24"/>
      <c r="AH29" s="20">
        <f t="shared" si="1"/>
        <v>15620</v>
      </c>
    </row>
    <row r="30" spans="1:34" ht="11.1" customHeight="1" x14ac:dyDescent="0.2">
      <c r="A30" s="18">
        <v>24</v>
      </c>
      <c r="B30" s="54" t="s">
        <v>5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/>
      <c r="X30" s="47"/>
      <c r="Y30" s="47"/>
      <c r="Z30" s="14">
        <v>3</v>
      </c>
      <c r="AA30" s="15" t="s">
        <v>1</v>
      </c>
      <c r="AB30" s="16">
        <v>26</v>
      </c>
      <c r="AC30" s="16">
        <v>25</v>
      </c>
      <c r="AD30" s="33">
        <v>25</v>
      </c>
      <c r="AE30" s="35">
        <f t="shared" si="0"/>
        <v>25.33</v>
      </c>
      <c r="AF30" s="24"/>
      <c r="AG30" s="24"/>
      <c r="AH30" s="20">
        <f t="shared" si="1"/>
        <v>75.989999999999995</v>
      </c>
    </row>
    <row r="31" spans="1:34" ht="11.1" customHeight="1" x14ac:dyDescent="0.2">
      <c r="A31" s="18">
        <v>25</v>
      </c>
      <c r="B31" s="70" t="s">
        <v>54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/>
      <c r="X31" s="47"/>
      <c r="Y31" s="47"/>
      <c r="Z31" s="14">
        <v>11</v>
      </c>
      <c r="AA31" s="15" t="s">
        <v>1</v>
      </c>
      <c r="AB31" s="16">
        <v>24</v>
      </c>
      <c r="AC31" s="16">
        <v>22</v>
      </c>
      <c r="AD31" s="33">
        <v>23</v>
      </c>
      <c r="AE31" s="35">
        <f t="shared" si="0"/>
        <v>23</v>
      </c>
      <c r="AF31" s="24"/>
      <c r="AG31" s="24"/>
      <c r="AH31" s="20">
        <f t="shared" si="1"/>
        <v>253</v>
      </c>
    </row>
    <row r="32" spans="1:34" ht="20.399999999999999" customHeight="1" x14ac:dyDescent="0.2">
      <c r="A32" s="18">
        <v>26</v>
      </c>
      <c r="B32" s="70" t="s">
        <v>53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/>
      <c r="X32" s="47"/>
      <c r="Y32" s="47"/>
      <c r="Z32" s="14">
        <v>10</v>
      </c>
      <c r="AA32" s="15" t="s">
        <v>1</v>
      </c>
      <c r="AB32" s="16">
        <v>35</v>
      </c>
      <c r="AC32" s="16">
        <v>20</v>
      </c>
      <c r="AD32" s="33">
        <v>29</v>
      </c>
      <c r="AE32" s="35">
        <f t="shared" si="0"/>
        <v>28</v>
      </c>
      <c r="AF32" s="24"/>
      <c r="AG32" s="24"/>
      <c r="AH32" s="20">
        <f t="shared" si="1"/>
        <v>280</v>
      </c>
    </row>
    <row r="33" spans="1:34" ht="22.8" customHeight="1" x14ac:dyDescent="0.2">
      <c r="A33" s="18">
        <v>27</v>
      </c>
      <c r="B33" s="54" t="s">
        <v>37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/>
      <c r="X33" s="47"/>
      <c r="Y33" s="47"/>
      <c r="Z33" s="14">
        <v>20</v>
      </c>
      <c r="AA33" s="15" t="s">
        <v>6</v>
      </c>
      <c r="AB33" s="16">
        <v>87</v>
      </c>
      <c r="AC33" s="16">
        <v>69</v>
      </c>
      <c r="AD33" s="33">
        <v>78</v>
      </c>
      <c r="AE33" s="35">
        <f t="shared" si="0"/>
        <v>78</v>
      </c>
      <c r="AF33" s="24"/>
      <c r="AG33" s="24"/>
      <c r="AH33" s="20">
        <f t="shared" si="1"/>
        <v>1560</v>
      </c>
    </row>
    <row r="34" spans="1:34" ht="25.2" customHeight="1" x14ac:dyDescent="0.2">
      <c r="A34" s="18">
        <v>28</v>
      </c>
      <c r="B34" s="54" t="s">
        <v>36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7"/>
      <c r="X34" s="47"/>
      <c r="Y34" s="47"/>
      <c r="Z34" s="14">
        <v>40</v>
      </c>
      <c r="AA34" s="15" t="s">
        <v>6</v>
      </c>
      <c r="AB34" s="16">
        <v>96</v>
      </c>
      <c r="AC34" s="16">
        <v>69</v>
      </c>
      <c r="AD34" s="33">
        <v>79</v>
      </c>
      <c r="AE34" s="35">
        <f t="shared" si="0"/>
        <v>81.33</v>
      </c>
      <c r="AF34" s="24"/>
      <c r="AG34" s="24"/>
      <c r="AH34" s="20">
        <f t="shared" si="1"/>
        <v>3253.2</v>
      </c>
    </row>
    <row r="35" spans="1:34" ht="22.8" customHeight="1" x14ac:dyDescent="0.2">
      <c r="A35" s="18">
        <v>29</v>
      </c>
      <c r="B35" s="54" t="s">
        <v>35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7"/>
      <c r="X35" s="47"/>
      <c r="Y35" s="47"/>
      <c r="Z35" s="14">
        <v>40</v>
      </c>
      <c r="AA35" s="15" t="s">
        <v>6</v>
      </c>
      <c r="AB35" s="16">
        <v>96</v>
      </c>
      <c r="AC35" s="16">
        <v>69</v>
      </c>
      <c r="AD35" s="33">
        <v>75</v>
      </c>
      <c r="AE35" s="35">
        <f t="shared" si="0"/>
        <v>80</v>
      </c>
      <c r="AF35" s="24"/>
      <c r="AG35" s="24"/>
      <c r="AH35" s="20">
        <f t="shared" si="1"/>
        <v>3200</v>
      </c>
    </row>
    <row r="36" spans="1:34" ht="11.1" customHeight="1" x14ac:dyDescent="0.2">
      <c r="A36" s="18">
        <v>30</v>
      </c>
      <c r="B36" s="54" t="s">
        <v>32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7"/>
      <c r="X36" s="47"/>
      <c r="Y36" s="47"/>
      <c r="Z36" s="14">
        <v>68</v>
      </c>
      <c r="AA36" s="15" t="s">
        <v>1</v>
      </c>
      <c r="AB36" s="16">
        <v>47</v>
      </c>
      <c r="AC36" s="16">
        <v>40</v>
      </c>
      <c r="AD36" s="33">
        <v>45</v>
      </c>
      <c r="AE36" s="35">
        <f t="shared" si="0"/>
        <v>44</v>
      </c>
      <c r="AF36" s="24"/>
      <c r="AG36" s="24"/>
      <c r="AH36" s="20">
        <f t="shared" si="1"/>
        <v>2992</v>
      </c>
    </row>
    <row r="37" spans="1:34" ht="11.1" customHeight="1" x14ac:dyDescent="0.2">
      <c r="A37" s="18">
        <v>31</v>
      </c>
      <c r="B37" s="54" t="s">
        <v>11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15"/>
      <c r="X37" s="15"/>
      <c r="Y37" s="15"/>
      <c r="Z37" s="14">
        <v>100</v>
      </c>
      <c r="AA37" s="15" t="s">
        <v>1</v>
      </c>
      <c r="AB37" s="16">
        <v>321</v>
      </c>
      <c r="AC37" s="16">
        <v>341</v>
      </c>
      <c r="AD37" s="33">
        <v>306</v>
      </c>
      <c r="AE37" s="35">
        <f t="shared" si="0"/>
        <v>322.67</v>
      </c>
      <c r="AF37" s="24"/>
      <c r="AG37" s="24"/>
      <c r="AH37" s="20">
        <f t="shared" si="1"/>
        <v>32267</v>
      </c>
    </row>
    <row r="38" spans="1:34" ht="11.1" customHeight="1" x14ac:dyDescent="0.2">
      <c r="A38" s="36">
        <v>32</v>
      </c>
      <c r="B38" s="45" t="s">
        <v>12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37"/>
      <c r="X38" s="15"/>
      <c r="Y38" s="15"/>
      <c r="Z38" s="14">
        <v>125</v>
      </c>
      <c r="AA38" s="15" t="s">
        <v>1</v>
      </c>
      <c r="AB38" s="16">
        <v>205</v>
      </c>
      <c r="AC38" s="16">
        <v>200</v>
      </c>
      <c r="AD38" s="33">
        <v>187</v>
      </c>
      <c r="AE38" s="35">
        <f t="shared" si="0"/>
        <v>197.33</v>
      </c>
      <c r="AF38" s="24"/>
      <c r="AG38" s="24"/>
      <c r="AH38" s="20">
        <f t="shared" si="1"/>
        <v>24666.25</v>
      </c>
    </row>
    <row r="39" spans="1:34" ht="12" customHeight="1" x14ac:dyDescent="0.2">
      <c r="A39" s="36">
        <v>33</v>
      </c>
      <c r="B39" s="45" t="s">
        <v>22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37"/>
      <c r="X39" s="15"/>
      <c r="Y39" s="15"/>
      <c r="Z39" s="14">
        <v>145</v>
      </c>
      <c r="AA39" s="15" t="s">
        <v>1</v>
      </c>
      <c r="AB39" s="16">
        <v>211</v>
      </c>
      <c r="AC39" s="16">
        <v>240</v>
      </c>
      <c r="AD39" s="33">
        <v>206</v>
      </c>
      <c r="AE39" s="35">
        <f t="shared" si="0"/>
        <v>219</v>
      </c>
      <c r="AF39" s="24"/>
      <c r="AG39" s="24"/>
      <c r="AH39" s="20">
        <f t="shared" si="1"/>
        <v>31755</v>
      </c>
    </row>
    <row r="40" spans="1:34" ht="15.6" customHeight="1" x14ac:dyDescent="0.2">
      <c r="A40" s="36">
        <v>34</v>
      </c>
      <c r="B40" s="45" t="s">
        <v>51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7"/>
      <c r="Y40" s="47"/>
      <c r="Z40" s="14">
        <v>286</v>
      </c>
      <c r="AA40" s="15" t="s">
        <v>10</v>
      </c>
      <c r="AB40" s="16">
        <v>104</v>
      </c>
      <c r="AC40" s="16">
        <v>88</v>
      </c>
      <c r="AD40" s="33">
        <v>96</v>
      </c>
      <c r="AE40" s="35">
        <f t="shared" si="0"/>
        <v>96</v>
      </c>
      <c r="AF40" s="24"/>
      <c r="AG40" s="24"/>
      <c r="AH40" s="20">
        <f t="shared" si="1"/>
        <v>27456</v>
      </c>
    </row>
    <row r="41" spans="1:34" s="3" customFormat="1" ht="47.4" customHeight="1" x14ac:dyDescent="0.2">
      <c r="A41" s="48" t="s">
        <v>24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50"/>
      <c r="AF41" s="26"/>
      <c r="AG41" s="25"/>
      <c r="AH41" s="21">
        <f>SUM(AH7:AH40)</f>
        <v>442031.41</v>
      </c>
    </row>
    <row r="42" spans="1:34" ht="21" customHeight="1" x14ac:dyDescent="0.2">
      <c r="AA42" s="4"/>
      <c r="AB42" s="52"/>
      <c r="AC42" s="52"/>
      <c r="AD42" s="8"/>
    </row>
    <row r="43" spans="1:34" s="2" customFormat="1" ht="8.1" customHeight="1" x14ac:dyDescent="0.2"/>
    <row r="44" spans="1:34" ht="12.9" customHeight="1" x14ac:dyDescent="0.2">
      <c r="A44" s="43" t="s">
        <v>29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9"/>
    </row>
    <row r="45" spans="1:34" ht="12.9" customHeight="1" x14ac:dyDescent="0.2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6"/>
    </row>
    <row r="46" spans="1:34" s="1" customFormat="1" ht="12" customHeight="1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F46" s="5"/>
      <c r="AG46" s="5"/>
    </row>
    <row r="47" spans="1:34" s="1" customFormat="1" ht="12" customHeight="1" x14ac:dyDescent="0.2"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7"/>
      <c r="AF47" s="5"/>
      <c r="AG47" s="5"/>
    </row>
    <row r="48" spans="1:34" s="1" customFormat="1" ht="12" customHeight="1" x14ac:dyDescent="0.2"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7"/>
      <c r="AF48" s="5"/>
      <c r="AG48" s="5"/>
    </row>
  </sheetData>
  <mergeCells count="74">
    <mergeCell ref="B5:AE5"/>
    <mergeCell ref="B3:AE3"/>
    <mergeCell ref="B4:AE4"/>
    <mergeCell ref="B38:V38"/>
    <mergeCell ref="B37:V37"/>
    <mergeCell ref="B6:V6"/>
    <mergeCell ref="W14:Y14"/>
    <mergeCell ref="B15:V15"/>
    <mergeCell ref="W15:Y15"/>
    <mergeCell ref="B16:V16"/>
    <mergeCell ref="W16:Y16"/>
    <mergeCell ref="B17:V17"/>
    <mergeCell ref="W17:Y17"/>
    <mergeCell ref="B18:V18"/>
    <mergeCell ref="W18:Y18"/>
    <mergeCell ref="B19:V19"/>
    <mergeCell ref="B39:V39"/>
    <mergeCell ref="B7:V7"/>
    <mergeCell ref="W7:Y7"/>
    <mergeCell ref="B8:V8"/>
    <mergeCell ref="W8:Y8"/>
    <mergeCell ref="B9:V9"/>
    <mergeCell ref="W9:Y9"/>
    <mergeCell ref="B10:V10"/>
    <mergeCell ref="W10:Y10"/>
    <mergeCell ref="B11:V11"/>
    <mergeCell ref="W11:Y11"/>
    <mergeCell ref="B12:V12"/>
    <mergeCell ref="W12:Y12"/>
    <mergeCell ref="B13:V13"/>
    <mergeCell ref="W13:Y13"/>
    <mergeCell ref="B14:V14"/>
    <mergeCell ref="W19:Y19"/>
    <mergeCell ref="B20:V20"/>
    <mergeCell ref="W20:Y20"/>
    <mergeCell ref="B21:V21"/>
    <mergeCell ref="W21:Y21"/>
    <mergeCell ref="B22:V22"/>
    <mergeCell ref="W22:Y22"/>
    <mergeCell ref="B23:V23"/>
    <mergeCell ref="W23:Y23"/>
    <mergeCell ref="B24:V24"/>
    <mergeCell ref="W24:Y24"/>
    <mergeCell ref="B25:V25"/>
    <mergeCell ref="W25:Y25"/>
    <mergeCell ref="B26:V26"/>
    <mergeCell ref="W26:Y26"/>
    <mergeCell ref="B27:V27"/>
    <mergeCell ref="W27:Y27"/>
    <mergeCell ref="B28:V28"/>
    <mergeCell ref="W28:Y28"/>
    <mergeCell ref="B29:V29"/>
    <mergeCell ref="W29:Y29"/>
    <mergeCell ref="B30:V30"/>
    <mergeCell ref="W30:Y30"/>
    <mergeCell ref="B31:V31"/>
    <mergeCell ref="W31:Y31"/>
    <mergeCell ref="B32:V32"/>
    <mergeCell ref="W32:Y32"/>
    <mergeCell ref="B33:V33"/>
    <mergeCell ref="W33:Y33"/>
    <mergeCell ref="B34:V34"/>
    <mergeCell ref="W34:Y34"/>
    <mergeCell ref="B35:V35"/>
    <mergeCell ref="W35:Y35"/>
    <mergeCell ref="B36:V36"/>
    <mergeCell ref="W36:Y36"/>
    <mergeCell ref="B40:V40"/>
    <mergeCell ref="W40:Y40"/>
    <mergeCell ref="A41:AE41"/>
    <mergeCell ref="B48:AC48"/>
    <mergeCell ref="AB42:AC42"/>
    <mergeCell ref="B45:AC45"/>
    <mergeCell ref="B47:AC47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Березовская Элла Владимировна</dc:creator>
  <cp:lastModifiedBy>Березовская Элла Владимировна</cp:lastModifiedBy>
  <cp:lastPrinted>2026-08-14T02:06:09Z</cp:lastPrinted>
  <dcterms:created xsi:type="dcterms:W3CDTF">2026-08-12T02:55:43Z</dcterms:created>
  <dcterms:modified xsi:type="dcterms:W3CDTF">2026-08-17T03:50:42Z</dcterms:modified>
</cp:coreProperties>
</file>